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44525"/>
</workbook>
</file>

<file path=xl/sharedStrings.xml><?xml version="1.0" encoding="utf-8"?>
<sst xmlns="http://schemas.openxmlformats.org/spreadsheetml/2006/main" count="55" uniqueCount="33">
  <si>
    <t>2022年1-9月各区（市）专利主要统计数据情况表</t>
  </si>
  <si>
    <t>区（市）</t>
  </si>
  <si>
    <t>专利授权</t>
  </si>
  <si>
    <t>有效发明专利</t>
  </si>
  <si>
    <t>PCT
国际专利</t>
  </si>
  <si>
    <t>授权总量 （件）</t>
  </si>
  <si>
    <t>其中：发明专利授权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</si>
  <si>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</si>
  <si>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</si>
  <si>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</si>
  <si>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</si>
  <si>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</si>
  <si>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</si>
  <si>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</si>
  <si>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</si>
  <si>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</si>
  <si>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</si>
  <si>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</si>
  <si>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</si>
  <si>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</si>
  <si>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</si>
  <si>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</si>
  <si>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</si>
  <si>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</si>
  <si>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2022年 1-9月，全省专利授权量 264977件，发明专利授权量 37004 件，全省 PCT 国际专利申请 2493 件。截至 2022 年 9 月底，全省发明专利拥有量 180381 件，每万人口发明专利拥有量达到 17.77 件。</t>
  </si>
  <si>
    <t>2020年1-11月各区（市）专利创造目标情况表</t>
  </si>
  <si>
    <t>专利申请</t>
  </si>
  <si>
    <t>PCT</t>
  </si>
  <si>
    <t>申请总量（件）</t>
  </si>
  <si>
    <t>其中：发明专利申请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</si>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</sst>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%"/>
    <numFmt numFmtId="41" formatCode="_ * #,##0_ ;_ * \-#,##0_ ;_ * &quot;-&quot;_ ;_ @_ "/>
  </numFmts>
  <fonts count="38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134"/>
      <scheme val="minor"/>
    </font>
    <font>
      <b/>
      <sz val="13"/>
      <color indexed="56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3" fillId="21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35" fillId="16" borderId="10" applyNumberFormat="false" applyAlignment="false" applyProtection="false">
      <alignment vertical="center"/>
    </xf>
    <xf numFmtId="0" fontId="36" fillId="21" borderId="11" applyNumberFormat="false" applyAlignment="false" applyProtection="false">
      <alignment vertical="center"/>
    </xf>
    <xf numFmtId="0" fontId="37" fillId="24" borderId="12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178" fontId="5" fillId="0" borderId="1" xfId="1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1" fillId="0" borderId="2" xfId="1" applyNumberFormat="true" applyFont="true" applyFill="true" applyBorder="true" applyAlignment="true">
      <alignment horizontal="center" vertical="center" wrapText="true"/>
    </xf>
    <xf numFmtId="0" fontId="5" fillId="0" borderId="2" xfId="1" applyNumberFormat="true" applyFont="true" applyFill="true" applyBorder="true" applyAlignment="true">
      <alignment horizontal="center" vertical="center" wrapText="true"/>
    </xf>
    <xf numFmtId="0" fontId="8" fillId="0" borderId="3" xfId="1" applyNumberFormat="true" applyFont="true" applyFill="true" applyBorder="true" applyAlignment="true">
      <alignment horizontal="center" vertical="center" wrapText="true"/>
    </xf>
    <xf numFmtId="0" fontId="5" fillId="0" borderId="3" xfId="1" applyNumberFormat="true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/>
    </xf>
    <xf numFmtId="10" fontId="5" fillId="0" borderId="1" xfId="1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11" fillId="0" borderId="0" xfId="0" applyFont="true" applyFill="true">
      <alignment vertical="center"/>
    </xf>
    <xf numFmtId="0" fontId="9" fillId="0" borderId="0" xfId="0" applyFont="true">
      <alignment vertical="center"/>
    </xf>
    <xf numFmtId="0" fontId="12" fillId="0" borderId="0" xfId="0" applyFont="true" applyAlignment="true">
      <alignment horizontal="center" vertical="top"/>
    </xf>
    <xf numFmtId="0" fontId="13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4" fillId="0" borderId="1" xfId="1" applyFont="true" applyFill="true" applyBorder="true" applyAlignment="true">
      <alignment horizontal="center" vertical="center" wrapText="true"/>
    </xf>
    <xf numFmtId="0" fontId="15" fillId="0" borderId="1" xfId="1" applyFont="true" applyFill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center" vertical="center"/>
    </xf>
    <xf numFmtId="0" fontId="1" fillId="0" borderId="1" xfId="1" applyFont="true" applyFill="true" applyBorder="true" applyAlignment="true">
      <alignment horizontal="center" vertical="center" wrapText="true"/>
    </xf>
    <xf numFmtId="0" fontId="14" fillId="0" borderId="2" xfId="1" applyFont="true" applyFill="true" applyBorder="true" applyAlignment="true">
      <alignment horizontal="center" vertical="center" wrapText="true"/>
    </xf>
    <xf numFmtId="0" fontId="15" fillId="0" borderId="2" xfId="1" applyFont="true" applyFill="true" applyBorder="true" applyAlignment="true">
      <alignment horizontal="center" vertical="center" wrapText="true"/>
    </xf>
    <xf numFmtId="177" fontId="16" fillId="0" borderId="2" xfId="0" applyNumberFormat="true" applyFont="true" applyFill="true" applyBorder="true" applyAlignment="true">
      <alignment horizontal="center" vertical="center"/>
    </xf>
    <xf numFmtId="0" fontId="1" fillId="0" borderId="2" xfId="1" applyFont="true" applyFill="true" applyBorder="true" applyAlignment="true">
      <alignment horizontal="center" vertical="center" wrapText="true"/>
    </xf>
    <xf numFmtId="0" fontId="17" fillId="0" borderId="1" xfId="1" applyFont="true" applyFill="true" applyBorder="true" applyAlignment="true">
      <alignment horizontal="left" vertical="center" wrapText="true"/>
    </xf>
    <xf numFmtId="178" fontId="15" fillId="0" borderId="1" xfId="1" applyNumberFormat="true" applyFont="true" applyFill="true" applyBorder="true" applyAlignment="true">
      <alignment horizontal="center" vertical="center" wrapText="true"/>
    </xf>
    <xf numFmtId="0" fontId="15" fillId="0" borderId="1" xfId="1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/>
    </xf>
    <xf numFmtId="0" fontId="15" fillId="0" borderId="1" xfId="1" applyNumberFormat="true" applyFont="true" applyFill="true" applyBorder="true" applyAlignment="true">
      <alignment horizontal="center" vertical="center" wrapText="true"/>
    </xf>
    <xf numFmtId="0" fontId="15" fillId="0" borderId="1" xfId="1" applyNumberFormat="true" applyFont="true" applyFill="true" applyBorder="true" applyAlignment="true">
      <alignment horizontal="center" vertical="center" wrapText="true"/>
    </xf>
    <xf numFmtId="178" fontId="15" fillId="0" borderId="2" xfId="1" applyNumberFormat="true" applyFont="true" applyFill="true" applyBorder="true" applyAlignment="true">
      <alignment horizontal="center" vertical="center" wrapText="true"/>
    </xf>
    <xf numFmtId="0" fontId="15" fillId="0" borderId="2" xfId="1" applyFont="true" applyFill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176" fontId="15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5" fillId="0" borderId="0" xfId="1" applyFont="true" applyFill="true" applyBorder="true" applyAlignment="true">
      <alignment horizontal="center" vertical="center" wrapText="true"/>
    </xf>
    <xf numFmtId="176" fontId="16" fillId="0" borderId="1" xfId="0" applyNumberFormat="true" applyFont="true" applyFill="true" applyBorder="true" applyAlignment="true">
      <alignment horizontal="center" vertical="center"/>
    </xf>
    <xf numFmtId="0" fontId="15" fillId="0" borderId="0" xfId="1" applyNumberFormat="true" applyFont="true" applyFill="true" applyBorder="true" applyAlignment="true">
      <alignment horizontal="center" vertical="center" wrapText="true"/>
    </xf>
    <xf numFmtId="176" fontId="16" fillId="0" borderId="2" xfId="0" applyNumberFormat="true" applyFont="true" applyFill="true" applyBorder="true" applyAlignment="true">
      <alignment horizontal="center" vertical="center"/>
    </xf>
    <xf numFmtId="176" fontId="15" fillId="0" borderId="2" xfId="0" applyNumberFormat="true" applyFont="true" applyFill="true" applyBorder="true" applyAlignment="true">
      <alignment horizontal="center" vertical="center"/>
    </xf>
    <xf numFmtId="0" fontId="3" fillId="0" borderId="2" xfId="1" applyFont="true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3" fillId="0" borderId="0" xfId="1" applyFont="true" applyBorder="true" applyAlignment="true">
      <alignment horizontal="center" vertical="center" wrapText="true"/>
    </xf>
    <xf numFmtId="0" fontId="11" fillId="0" borderId="0" xfId="0" applyFont="true" applyFill="true" applyBorder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P10" sqref="P10"/>
    </sheetView>
  </sheetViews>
  <sheetFormatPr defaultColWidth="9" defaultRowHeight="14.25"/>
  <cols>
    <col min="1" max="2" width="10.625" customWidth="true"/>
    <col min="3" max="3" width="10.625" style="25" customWidth="true"/>
    <col min="4" max="5" width="10.625" customWidth="true"/>
    <col min="6" max="6" width="10.625" style="25" customWidth="true"/>
    <col min="7" max="7" width="10.625" customWidth="true"/>
    <col min="8" max="10" width="10.625" style="25" customWidth="true"/>
    <col min="11" max="11" width="10.625" customWidth="true"/>
  </cols>
  <sheetData>
    <row r="1" ht="60" customHeight="true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0" customHeight="true" spans="1:11">
      <c r="A2" s="27" t="s">
        <v>1</v>
      </c>
      <c r="B2" s="28" t="s">
        <v>2</v>
      </c>
      <c r="C2" s="28"/>
      <c r="D2" s="28"/>
      <c r="E2" s="28"/>
      <c r="F2" s="28" t="s">
        <v>3</v>
      </c>
      <c r="G2" s="28"/>
      <c r="H2" s="28"/>
      <c r="I2" s="28"/>
      <c r="J2" s="28"/>
      <c r="K2" s="45" t="s">
        <v>4</v>
      </c>
    </row>
    <row r="3" ht="30" customHeight="true" spans="1:11">
      <c r="A3" s="27"/>
      <c r="B3" s="28" t="s">
        <v>5</v>
      </c>
      <c r="C3" s="28" t="s">
        <v>6</v>
      </c>
      <c r="D3" s="28"/>
      <c r="E3" s="28"/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45" t="s">
        <v>12</v>
      </c>
    </row>
    <row r="4" ht="30" customHeight="true" spans="1:15">
      <c r="A4" s="27"/>
      <c r="B4" s="28"/>
      <c r="C4" s="28" t="s">
        <v>13</v>
      </c>
      <c r="D4" s="28" t="s">
        <v>14</v>
      </c>
      <c r="E4" s="28" t="s">
        <v>15</v>
      </c>
      <c r="F4" s="28"/>
      <c r="G4" s="28"/>
      <c r="H4" s="28"/>
      <c r="I4" s="28"/>
      <c r="J4" s="28"/>
      <c r="K4" s="45"/>
      <c r="L4" s="46"/>
      <c r="M4" s="46"/>
      <c r="N4" s="46"/>
      <c r="O4" s="46"/>
    </row>
    <row r="5" s="23" customFormat="true" ht="30" customHeight="true" spans="1:15">
      <c r="A5" s="29" t="s">
        <v>16</v>
      </c>
      <c r="B5" s="30">
        <v>2528</v>
      </c>
      <c r="C5" s="31">
        <v>205</v>
      </c>
      <c r="D5" s="32">
        <v>131</v>
      </c>
      <c r="E5" s="38">
        <f>D5/C5</f>
        <v>0.639024390243902</v>
      </c>
      <c r="F5" s="30">
        <v>711</v>
      </c>
      <c r="G5" s="39">
        <v>90</v>
      </c>
      <c r="H5" s="40">
        <v>725</v>
      </c>
      <c r="I5" s="47">
        <v>157.46</v>
      </c>
      <c r="J5" s="47">
        <f>F5/I5</f>
        <v>4.51543249079131</v>
      </c>
      <c r="K5" s="48">
        <v>9</v>
      </c>
      <c r="L5" s="49"/>
      <c r="M5" s="55"/>
      <c r="N5" s="55"/>
      <c r="O5" s="55"/>
    </row>
    <row r="6" s="24" customFormat="true" ht="30" customHeight="true" spans="1:15">
      <c r="A6" s="29" t="s">
        <v>17</v>
      </c>
      <c r="B6" s="30">
        <v>790</v>
      </c>
      <c r="C6" s="31">
        <v>95</v>
      </c>
      <c r="D6" s="32">
        <v>44</v>
      </c>
      <c r="E6" s="38">
        <f t="shared" ref="E6:E12" si="0">D6/C6</f>
        <v>0.463157894736842</v>
      </c>
      <c r="F6" s="41">
        <v>583</v>
      </c>
      <c r="G6" s="42">
        <v>23</v>
      </c>
      <c r="H6" s="31">
        <v>620</v>
      </c>
      <c r="I6" s="50">
        <v>48.56</v>
      </c>
      <c r="J6" s="47">
        <f t="shared" ref="J6:J12" si="1">F6/I6</f>
        <v>12.005766062603</v>
      </c>
      <c r="K6" s="48">
        <v>0</v>
      </c>
      <c r="L6" s="51"/>
      <c r="M6" s="57"/>
      <c r="N6" s="57"/>
      <c r="O6" s="57"/>
    </row>
    <row r="7" s="23" customFormat="true" ht="30" customHeight="true" spans="1:15">
      <c r="A7" s="29" t="s">
        <v>18</v>
      </c>
      <c r="B7" s="30">
        <v>992</v>
      </c>
      <c r="C7" s="31">
        <v>195</v>
      </c>
      <c r="D7" s="32">
        <v>131</v>
      </c>
      <c r="E7" s="38">
        <f t="shared" si="0"/>
        <v>0.671794871794872</v>
      </c>
      <c r="F7" s="30">
        <v>524</v>
      </c>
      <c r="G7" s="39">
        <v>86</v>
      </c>
      <c r="H7" s="31">
        <v>560</v>
      </c>
      <c r="I7" s="50">
        <v>61.3</v>
      </c>
      <c r="J7" s="47">
        <f t="shared" si="1"/>
        <v>8.54812398042414</v>
      </c>
      <c r="K7" s="48">
        <v>1</v>
      </c>
      <c r="L7" s="49"/>
      <c r="M7" s="55"/>
      <c r="N7" s="55"/>
      <c r="O7" s="55"/>
    </row>
    <row r="8" s="23" customFormat="true" ht="30" customHeight="true" spans="1:15">
      <c r="A8" s="29" t="s">
        <v>19</v>
      </c>
      <c r="B8" s="30">
        <v>508</v>
      </c>
      <c r="C8" s="31">
        <v>55</v>
      </c>
      <c r="D8" s="32">
        <v>31</v>
      </c>
      <c r="E8" s="38">
        <f t="shared" si="0"/>
        <v>0.563636363636364</v>
      </c>
      <c r="F8" s="30">
        <v>159</v>
      </c>
      <c r="G8" s="39">
        <v>13</v>
      </c>
      <c r="H8" s="31">
        <v>195</v>
      </c>
      <c r="I8" s="50">
        <v>40.67</v>
      </c>
      <c r="J8" s="47">
        <f t="shared" si="1"/>
        <v>3.90951561347431</v>
      </c>
      <c r="K8" s="48">
        <v>0</v>
      </c>
      <c r="L8" s="49"/>
      <c r="M8" s="55"/>
      <c r="N8" s="55"/>
      <c r="O8" s="55"/>
    </row>
    <row r="9" s="23" customFormat="true" ht="30" customHeight="true" spans="1:15">
      <c r="A9" s="29" t="s">
        <v>20</v>
      </c>
      <c r="B9" s="30">
        <v>382</v>
      </c>
      <c r="C9" s="31">
        <v>55</v>
      </c>
      <c r="D9" s="32">
        <v>30</v>
      </c>
      <c r="E9" s="38">
        <f t="shared" si="0"/>
        <v>0.545454545454545</v>
      </c>
      <c r="F9" s="30">
        <v>313</v>
      </c>
      <c r="G9" s="39">
        <v>18</v>
      </c>
      <c r="H9" s="31">
        <v>340</v>
      </c>
      <c r="I9" s="50">
        <v>36.25</v>
      </c>
      <c r="J9" s="47">
        <f t="shared" si="1"/>
        <v>8.63448275862069</v>
      </c>
      <c r="K9" s="48">
        <v>1</v>
      </c>
      <c r="L9" s="49"/>
      <c r="M9" s="55"/>
      <c r="N9" s="55"/>
      <c r="O9" s="55"/>
    </row>
    <row r="10" s="23" customFormat="true" ht="30" customHeight="true" spans="1:15">
      <c r="A10" s="29" t="s">
        <v>21</v>
      </c>
      <c r="B10" s="30">
        <v>280</v>
      </c>
      <c r="C10" s="31">
        <v>50</v>
      </c>
      <c r="D10" s="32">
        <v>23</v>
      </c>
      <c r="E10" s="38">
        <f t="shared" si="0"/>
        <v>0.46</v>
      </c>
      <c r="F10" s="30">
        <v>329</v>
      </c>
      <c r="G10" s="39">
        <v>17</v>
      </c>
      <c r="H10" s="31">
        <v>355</v>
      </c>
      <c r="I10" s="50">
        <v>30.51</v>
      </c>
      <c r="J10" s="47">
        <f t="shared" si="1"/>
        <v>10.7833497214028</v>
      </c>
      <c r="K10" s="48">
        <v>1</v>
      </c>
      <c r="L10" s="49"/>
      <c r="M10" s="55"/>
      <c r="N10" s="55"/>
      <c r="O10" s="55"/>
    </row>
    <row r="11" s="24" customFormat="true" ht="30" customHeight="true" spans="1:15">
      <c r="A11" s="29" t="s">
        <v>22</v>
      </c>
      <c r="B11" s="30">
        <v>658</v>
      </c>
      <c r="C11" s="31">
        <v>120</v>
      </c>
      <c r="D11" s="32">
        <v>135</v>
      </c>
      <c r="E11" s="38">
        <f t="shared" si="0"/>
        <v>1.125</v>
      </c>
      <c r="F11" s="41">
        <v>519</v>
      </c>
      <c r="G11" s="42">
        <v>95</v>
      </c>
      <c r="H11" s="31">
        <v>510</v>
      </c>
      <c r="I11" s="50">
        <v>10.79</v>
      </c>
      <c r="J11" s="47">
        <f t="shared" si="1"/>
        <v>48.1000926784059</v>
      </c>
      <c r="K11" s="48">
        <v>0</v>
      </c>
      <c r="L11" s="51"/>
      <c r="M11" s="57"/>
      <c r="N11" s="57"/>
      <c r="O11" s="57"/>
    </row>
    <row r="12" s="23" customFormat="true" ht="30" customHeight="true" spans="1:12">
      <c r="A12" s="33" t="s">
        <v>23</v>
      </c>
      <c r="B12" s="34">
        <f>SUM(B5:B11)</f>
        <v>6138</v>
      </c>
      <c r="C12" s="35">
        <f>SUM(C5:C11)</f>
        <v>775</v>
      </c>
      <c r="D12" s="36">
        <f>SUM(D5:D11)</f>
        <v>525</v>
      </c>
      <c r="E12" s="43">
        <f t="shared" si="0"/>
        <v>0.67741935483871</v>
      </c>
      <c r="F12" s="34">
        <f>SUM(F5:F11)</f>
        <v>3138</v>
      </c>
      <c r="G12" s="44">
        <v>342</v>
      </c>
      <c r="H12" s="35">
        <f>SUM(H5:H11)</f>
        <v>3305</v>
      </c>
      <c r="I12" s="52">
        <v>385.56</v>
      </c>
      <c r="J12" s="53">
        <f t="shared" si="1"/>
        <v>8.13881107998755</v>
      </c>
      <c r="K12" s="54">
        <v>12</v>
      </c>
      <c r="L12" s="55"/>
    </row>
    <row r="13" s="23" customFormat="true" ht="40" customHeight="true" spans="1:12">
      <c r="A13" s="37" t="s">
        <v>24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55"/>
    </row>
    <row r="14" spans="11:12">
      <c r="K14" s="56"/>
      <c r="L14" s="46"/>
    </row>
    <row r="15" spans="11:12">
      <c r="K15" s="46"/>
      <c r="L15" s="46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true" verticalCentered="true"/>
  <pageMargins left="0.393055555555556" right="0.393055555555556" top="1.18055555555556" bottom="0.786805555555556" header="0.393055555555556" footer="0.393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4.25"/>
  <cols>
    <col min="10" max="10" width="9" style="1"/>
    <col min="13" max="13" width="11.25"/>
  </cols>
  <sheetData>
    <row r="1" ht="32.25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27</v>
      </c>
      <c r="P2" s="5"/>
    </row>
    <row r="3" spans="1:16">
      <c r="A3" s="4"/>
      <c r="B3" s="5" t="s">
        <v>28</v>
      </c>
      <c r="C3" s="5" t="s">
        <v>29</v>
      </c>
      <c r="D3" s="5"/>
      <c r="E3" s="5"/>
      <c r="F3" s="5" t="s">
        <v>5</v>
      </c>
      <c r="G3" s="5" t="s">
        <v>6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30</v>
      </c>
      <c r="P3" s="5" t="s">
        <v>9</v>
      </c>
    </row>
    <row r="4" ht="24" spans="1:16">
      <c r="A4" s="4"/>
      <c r="B4" s="5"/>
      <c r="C4" s="5" t="s">
        <v>13</v>
      </c>
      <c r="D4" s="5" t="s">
        <v>31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32</v>
      </c>
      <c r="M4" s="5"/>
      <c r="N4" s="5"/>
      <c r="O4" s="5"/>
      <c r="P4" s="5"/>
    </row>
    <row r="5" ht="30" customHeight="true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8">
        <f>K5/L5</f>
        <v>0.328605200945626</v>
      </c>
      <c r="N5" s="19">
        <v>485</v>
      </c>
      <c r="O5" s="20">
        <v>2</v>
      </c>
      <c r="P5" s="21">
        <v>3</v>
      </c>
    </row>
    <row r="6" ht="30" customHeight="true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3">
        <v>0</v>
      </c>
      <c r="K6" s="14">
        <f>J6-216</f>
        <v>-216</v>
      </c>
      <c r="L6" s="14">
        <v>216</v>
      </c>
      <c r="M6" s="18">
        <f t="shared" ref="M6:M12" si="2">K6/L6</f>
        <v>-1</v>
      </c>
      <c r="N6" s="9">
        <v>235</v>
      </c>
      <c r="O6" s="20">
        <v>1</v>
      </c>
      <c r="P6" s="21">
        <v>1</v>
      </c>
    </row>
    <row r="7" ht="30" customHeight="true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8">
        <f t="shared" si="2"/>
        <v>0.369047619047619</v>
      </c>
      <c r="N7" s="9">
        <v>285</v>
      </c>
      <c r="O7" s="20">
        <v>25</v>
      </c>
      <c r="P7" s="21">
        <v>3</v>
      </c>
    </row>
    <row r="8" ht="30" customHeight="true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8">
        <f t="shared" si="2"/>
        <v>0.170940170940171</v>
      </c>
      <c r="N8" s="9">
        <v>140</v>
      </c>
      <c r="O8" s="20">
        <v>1</v>
      </c>
      <c r="P8" s="21">
        <v>1</v>
      </c>
    </row>
    <row r="9" ht="30" customHeight="true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8">
        <f t="shared" si="2"/>
        <v>2.13636363636364</v>
      </c>
      <c r="N9" s="9">
        <v>105</v>
      </c>
      <c r="O9" s="20">
        <v>2</v>
      </c>
      <c r="P9" s="21">
        <v>1</v>
      </c>
    </row>
    <row r="10" ht="30" customHeight="true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8">
        <f t="shared" si="2"/>
        <v>4.38181818181818</v>
      </c>
      <c r="N10" s="9">
        <v>65</v>
      </c>
      <c r="O10" s="20">
        <v>0</v>
      </c>
      <c r="P10" s="21">
        <v>1</v>
      </c>
    </row>
    <row r="11" ht="30" customHeight="true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5">
        <v>856</v>
      </c>
      <c r="K11" s="16">
        <f>J11-202</f>
        <v>654</v>
      </c>
      <c r="L11" s="16">
        <v>202</v>
      </c>
      <c r="M11" s="18">
        <f t="shared" si="2"/>
        <v>3.23762376237624</v>
      </c>
      <c r="N11" s="9">
        <v>235</v>
      </c>
      <c r="O11" s="22">
        <v>6</v>
      </c>
      <c r="P11" s="21">
        <v>1</v>
      </c>
    </row>
    <row r="12" ht="30" customHeight="true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17">
        <f>SUM(J5:J11)</f>
        <v>2472</v>
      </c>
      <c r="K12" s="10">
        <f>SUM(K5:K11)</f>
        <v>1119</v>
      </c>
      <c r="L12" s="10">
        <v>1353</v>
      </c>
      <c r="M12" s="18">
        <f t="shared" si="2"/>
        <v>0.827050997782705</v>
      </c>
      <c r="N12" s="9">
        <f>SUM(N5:N11)</f>
        <v>1550</v>
      </c>
      <c r="O12" s="22">
        <f>SUM(O5:O11)</f>
        <v>37</v>
      </c>
      <c r="P12" s="21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revision>1</cp:revision>
  <dcterms:created xsi:type="dcterms:W3CDTF">2015-05-19T08:34:00Z</dcterms:created>
  <cp:lastPrinted>2021-08-02T01:49:00Z</cp:lastPrinted>
  <dcterms:modified xsi:type="dcterms:W3CDTF">2022-10-21T15:07:10Z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A87EF18216BB4BE3B0B1CDEB421741CB</vt:lpwstr>
  </property>
</Properties>
</file>