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<sst xmlns="http://schemas.openxmlformats.org/spreadsheetml/2006/main" count="55" uniqueCount="33">
  <si>
    <t>枣庄市2022年1-3月各区（市）专利主要统计数据情况表</t>
  </si>
  <si>
    <t>区（市）</t>
  </si>
  <si>
    <t>专利授权</t>
  </si>
  <si>
    <t>有效发明专利</t>
  </si>
  <si>
    <t>PCT
国际专利</t>
  </si>
  <si>
    <t>授权总量 （件）</t>
  </si>
  <si>
    <t>其中：发明专利授权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</si>
  <si>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</si>
  <si>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</si>
  <si>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</si>
  <si>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</si>
  <si>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</si>
  <si>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</si>
  <si>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</si>
  <si>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</si>
  <si>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</si>
  <si>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</si>
  <si>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</si>
  <si>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</si>
  <si>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</si>
  <si>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</si>
  <si>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</si>
  <si>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</si>
  <si>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</si>
  <si>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2023年1-3月，全省专利授权量73181件，发明专利授权量10759件，全省PCT国际专利申请655件。
截至2023年2月底，全省发明专利拥有量199116件，每万人口发明专利拥有量达到19.48件。</t>
  </si>
  <si>
    <t>2020年1-11月各区（市）专利创造目标情况表</t>
  </si>
  <si>
    <t>专利申请</t>
  </si>
  <si>
    <t>PCT</t>
  </si>
  <si>
    <t>申请总量（件）</t>
  </si>
  <si>
    <t>其中：发明专利申请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</si>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</sst>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8" fillId="19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4" fillId="20" borderId="6" applyNumberFormat="false" applyAlignment="false" applyProtection="false">
      <alignment vertical="center"/>
    </xf>
    <xf numFmtId="0" fontId="29" fillId="19" borderId="8" applyNumberFormat="false" applyAlignment="false" applyProtection="false">
      <alignment vertical="center"/>
    </xf>
    <xf numFmtId="0" fontId="35" fillId="23" borderId="11" applyNumberFormat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177" fontId="5" fillId="0" borderId="1" xfId="1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0" fontId="8" fillId="0" borderId="3" xfId="1" applyNumberFormat="true" applyFont="true" applyFill="true" applyBorder="true" applyAlignment="true">
      <alignment horizontal="center" vertical="center" wrapText="true"/>
    </xf>
    <xf numFmtId="0" fontId="5" fillId="0" borderId="3" xfId="1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10" fontId="5" fillId="0" borderId="1" xfId="1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11" fillId="0" borderId="0" xfId="0" applyFont="true" applyFill="true">
      <alignment vertical="center"/>
    </xf>
    <xf numFmtId="0" fontId="9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2" fillId="0" borderId="0" xfId="0" applyFont="true" applyAlignment="true">
      <alignment horizontal="center" vertical="top"/>
    </xf>
    <xf numFmtId="0" fontId="13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/>
    </xf>
    <xf numFmtId="0" fontId="14" fillId="0" borderId="2" xfId="1" applyFont="true" applyFill="true" applyBorder="true" applyAlignment="true">
      <alignment horizontal="center" vertical="center" wrapText="true"/>
    </xf>
    <xf numFmtId="176" fontId="14" fillId="0" borderId="2" xfId="0" applyNumberFormat="true" applyFont="true" applyFill="true" applyBorder="true" applyAlignment="true">
      <alignment horizontal="center" vertical="center"/>
    </xf>
    <xf numFmtId="0" fontId="15" fillId="0" borderId="1" xfId="1" applyFont="true" applyFill="true" applyBorder="true" applyAlignment="true">
      <alignment horizontal="center" vertical="center" wrapText="true"/>
    </xf>
    <xf numFmtId="177" fontId="14" fillId="0" borderId="1" xfId="1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1" applyNumberFormat="true" applyFont="true" applyFill="true" applyBorder="true" applyAlignment="true">
      <alignment horizontal="center" vertical="center" wrapText="true"/>
    </xf>
    <xf numFmtId="177" fontId="14" fillId="0" borderId="2" xfId="1" applyNumberFormat="true" applyFont="true" applyFill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8" fontId="14" fillId="0" borderId="1" xfId="0" applyNumberFormat="true" applyFont="true" applyFill="true" applyBorder="true" applyAlignment="true">
      <alignment horizontal="center" vertical="center"/>
    </xf>
    <xf numFmtId="0" fontId="17" fillId="0" borderId="0" xfId="1" applyFont="true" applyFill="true" applyBorder="true" applyAlignment="true">
      <alignment horizontal="center" vertical="center" wrapText="true"/>
    </xf>
    <xf numFmtId="0" fontId="17" fillId="0" borderId="0" xfId="1" applyNumberFormat="true" applyFont="true" applyFill="true" applyBorder="true" applyAlignment="true">
      <alignment horizontal="center" vertical="center" wrapText="true"/>
    </xf>
    <xf numFmtId="178" fontId="14" fillId="0" borderId="2" xfId="0" applyNumberFormat="true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3" fillId="0" borderId="0" xfId="1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>
      <alignment vertical="center"/>
    </xf>
    <xf numFmtId="0" fontId="0" fillId="0" borderId="0" xfId="0" applyFill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N8" sqref="N8"/>
    </sheetView>
  </sheetViews>
  <sheetFormatPr defaultColWidth="9" defaultRowHeight="14.25"/>
  <cols>
    <col min="1" max="2" width="10.625" customWidth="true"/>
    <col min="3" max="3" width="10.625" style="25" customWidth="true"/>
    <col min="4" max="5" width="10.625" customWidth="true"/>
    <col min="6" max="6" width="10.625" style="25" customWidth="true"/>
    <col min="7" max="7" width="10.625" customWidth="true"/>
    <col min="8" max="10" width="10.625" style="25" customWidth="true"/>
    <col min="11" max="11" width="10.625" customWidth="true"/>
    <col min="13" max="13" width="10.2166666666667" style="26" customWidth="true"/>
    <col min="14" max="14" width="9.01666666666667" customWidth="true"/>
  </cols>
  <sheetData>
    <row r="1" ht="50" customHeight="true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0" customHeight="true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9" t="s">
        <v>4</v>
      </c>
    </row>
    <row r="3" ht="30" customHeight="true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9" t="s">
        <v>12</v>
      </c>
    </row>
    <row r="4" ht="30" customHeight="true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9"/>
      <c r="L4" s="40"/>
      <c r="M4" s="47"/>
      <c r="O4" s="40"/>
    </row>
    <row r="5" s="23" customFormat="true" ht="30" customHeight="true" spans="1:15">
      <c r="A5" s="30" t="s">
        <v>16</v>
      </c>
      <c r="B5" s="30">
        <v>629</v>
      </c>
      <c r="C5" s="31">
        <v>196</v>
      </c>
      <c r="D5" s="30">
        <v>45</v>
      </c>
      <c r="E5" s="35">
        <f>D5/C5</f>
        <v>0.229591836734694</v>
      </c>
      <c r="F5" s="36">
        <v>779</v>
      </c>
      <c r="G5" s="30">
        <v>40</v>
      </c>
      <c r="H5" s="31">
        <v>869</v>
      </c>
      <c r="I5" s="41">
        <v>157.46</v>
      </c>
      <c r="J5" s="41">
        <f t="shared" ref="J5:J12" si="0">F5/I5</f>
        <v>4.94728820017782</v>
      </c>
      <c r="K5" s="36">
        <v>0</v>
      </c>
      <c r="L5" s="42"/>
      <c r="M5" s="48"/>
      <c r="O5" s="45"/>
    </row>
    <row r="6" s="24" customFormat="true" ht="30" customHeight="true" spans="1:15">
      <c r="A6" s="30" t="s">
        <v>17</v>
      </c>
      <c r="B6" s="30">
        <v>215</v>
      </c>
      <c r="C6" s="31">
        <v>75</v>
      </c>
      <c r="D6" s="30">
        <v>15</v>
      </c>
      <c r="E6" s="35">
        <f t="shared" ref="E6:E12" si="1">D6/C6</f>
        <v>0.2</v>
      </c>
      <c r="F6" s="36">
        <v>612</v>
      </c>
      <c r="G6" s="37">
        <v>16</v>
      </c>
      <c r="H6" s="31">
        <v>646</v>
      </c>
      <c r="I6" s="41">
        <v>48.56</v>
      </c>
      <c r="J6" s="41">
        <f t="shared" si="0"/>
        <v>12.6029654036244</v>
      </c>
      <c r="K6" s="36">
        <v>0</v>
      </c>
      <c r="L6" s="43"/>
      <c r="M6" s="49"/>
      <c r="N6" s="50"/>
      <c r="O6" s="50"/>
    </row>
    <row r="7" s="23" customFormat="true" ht="30" customHeight="true" spans="1:15">
      <c r="A7" s="30" t="s">
        <v>18</v>
      </c>
      <c r="B7" s="30">
        <v>250</v>
      </c>
      <c r="C7" s="31">
        <v>183</v>
      </c>
      <c r="D7" s="30">
        <v>27</v>
      </c>
      <c r="E7" s="35">
        <f t="shared" si="1"/>
        <v>0.147540983606557</v>
      </c>
      <c r="F7" s="36">
        <v>542</v>
      </c>
      <c r="G7" s="30">
        <v>5</v>
      </c>
      <c r="H7" s="31">
        <v>658</v>
      </c>
      <c r="I7" s="41">
        <v>61.3</v>
      </c>
      <c r="J7" s="41">
        <f t="shared" si="0"/>
        <v>8.84176182707994</v>
      </c>
      <c r="K7" s="36">
        <v>1</v>
      </c>
      <c r="L7" s="42"/>
      <c r="M7" s="48"/>
      <c r="N7" s="45"/>
      <c r="O7" s="45"/>
    </row>
    <row r="8" s="23" customFormat="true" ht="30" customHeight="true" spans="1:15">
      <c r="A8" s="30" t="s">
        <v>19</v>
      </c>
      <c r="B8" s="30">
        <v>354</v>
      </c>
      <c r="C8" s="31">
        <v>41</v>
      </c>
      <c r="D8" s="30">
        <v>6</v>
      </c>
      <c r="E8" s="35">
        <f t="shared" si="1"/>
        <v>0.146341463414634</v>
      </c>
      <c r="F8" s="36">
        <v>167</v>
      </c>
      <c r="G8" s="30">
        <v>4</v>
      </c>
      <c r="H8" s="31">
        <v>190</v>
      </c>
      <c r="I8" s="41">
        <v>40.67</v>
      </c>
      <c r="J8" s="41">
        <f t="shared" si="0"/>
        <v>4.10622080157364</v>
      </c>
      <c r="K8" s="36">
        <v>0</v>
      </c>
      <c r="L8" s="42"/>
      <c r="M8" s="48"/>
      <c r="N8" s="45"/>
      <c r="O8" s="45"/>
    </row>
    <row r="9" s="23" customFormat="true" ht="30" customHeight="true" spans="1:15">
      <c r="A9" s="30" t="s">
        <v>20</v>
      </c>
      <c r="B9" s="30">
        <v>100</v>
      </c>
      <c r="C9" s="31">
        <v>60</v>
      </c>
      <c r="D9" s="30">
        <v>10</v>
      </c>
      <c r="E9" s="35">
        <f t="shared" si="1"/>
        <v>0.166666666666667</v>
      </c>
      <c r="F9" s="36">
        <v>341</v>
      </c>
      <c r="G9" s="30">
        <v>7</v>
      </c>
      <c r="H9" s="31">
        <v>374</v>
      </c>
      <c r="I9" s="41">
        <v>36.25</v>
      </c>
      <c r="J9" s="41">
        <f t="shared" si="0"/>
        <v>9.40689655172414</v>
      </c>
      <c r="K9" s="36">
        <v>0</v>
      </c>
      <c r="L9" s="42"/>
      <c r="M9" s="48"/>
      <c r="N9" s="45"/>
      <c r="O9" s="45"/>
    </row>
    <row r="10" s="23" customFormat="true" ht="30" customHeight="true" spans="1:15">
      <c r="A10" s="30" t="s">
        <v>21</v>
      </c>
      <c r="B10" s="30">
        <v>109</v>
      </c>
      <c r="C10" s="31">
        <v>44</v>
      </c>
      <c r="D10" s="30">
        <v>7</v>
      </c>
      <c r="E10" s="35">
        <f t="shared" si="1"/>
        <v>0.159090909090909</v>
      </c>
      <c r="F10" s="36">
        <v>353</v>
      </c>
      <c r="G10" s="30">
        <v>7</v>
      </c>
      <c r="H10" s="31">
        <v>375</v>
      </c>
      <c r="I10" s="41">
        <v>30.51</v>
      </c>
      <c r="J10" s="41">
        <f t="shared" si="0"/>
        <v>11.5699770567027</v>
      </c>
      <c r="K10" s="36">
        <v>1</v>
      </c>
      <c r="L10" s="42"/>
      <c r="M10" s="48"/>
      <c r="N10" s="45"/>
      <c r="O10" s="45"/>
    </row>
    <row r="11" s="24" customFormat="true" ht="30" customHeight="true" spans="1:15">
      <c r="A11" s="30" t="s">
        <v>22</v>
      </c>
      <c r="B11" s="30">
        <v>156</v>
      </c>
      <c r="C11" s="31">
        <v>138</v>
      </c>
      <c r="D11" s="30">
        <v>13</v>
      </c>
      <c r="E11" s="35">
        <f t="shared" si="1"/>
        <v>0.0942028985507246</v>
      </c>
      <c r="F11" s="36">
        <v>546</v>
      </c>
      <c r="G11" s="37">
        <v>9</v>
      </c>
      <c r="H11" s="31">
        <v>628</v>
      </c>
      <c r="I11" s="41">
        <v>10.79</v>
      </c>
      <c r="J11" s="41">
        <f t="shared" si="0"/>
        <v>50.6024096385542</v>
      </c>
      <c r="K11" s="36">
        <v>1</v>
      </c>
      <c r="L11" s="43"/>
      <c r="M11" s="49"/>
      <c r="N11" s="50"/>
      <c r="O11" s="50"/>
    </row>
    <row r="12" s="23" customFormat="true" ht="30" customHeight="true" spans="1:13">
      <c r="A12" s="32" t="s">
        <v>23</v>
      </c>
      <c r="B12" s="32">
        <f>SUM(B5:B11)</f>
        <v>1813</v>
      </c>
      <c r="C12" s="33">
        <f>SUM(C5:C11)</f>
        <v>737</v>
      </c>
      <c r="D12" s="32">
        <f>SUM(D5:D11)</f>
        <v>123</v>
      </c>
      <c r="E12" s="38">
        <f t="shared" si="1"/>
        <v>0.166892808683853</v>
      </c>
      <c r="F12" s="32">
        <f>SUM(F5:F11)</f>
        <v>3340</v>
      </c>
      <c r="G12" s="32">
        <f>SUM(G5:G11)</f>
        <v>88</v>
      </c>
      <c r="H12" s="33">
        <f>SUM(H5:H11)</f>
        <v>3740</v>
      </c>
      <c r="I12" s="44">
        <v>385.56</v>
      </c>
      <c r="J12" s="44">
        <f t="shared" si="0"/>
        <v>8.66272434899886</v>
      </c>
      <c r="K12" s="32">
        <f>SUM(K5:K11)</f>
        <v>3</v>
      </c>
      <c r="L12" s="45"/>
      <c r="M12" s="51"/>
    </row>
    <row r="13" s="23" customFormat="true" ht="40" customHeight="true" spans="1:13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5"/>
      <c r="M13" s="51"/>
    </row>
    <row r="14" spans="11:12">
      <c r="K14" s="46"/>
      <c r="L14" s="40"/>
    </row>
    <row r="15" spans="11:12">
      <c r="K15" s="40"/>
      <c r="L15" s="40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true" verticalCentered="true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  <ignoredErrors>
    <ignoredError sqref="E12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2.2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27</v>
      </c>
      <c r="P2" s="5"/>
    </row>
    <row r="3" spans="1:16">
      <c r="A3" s="4"/>
      <c r="B3" s="5" t="s">
        <v>28</v>
      </c>
      <c r="C3" s="5" t="s">
        <v>29</v>
      </c>
      <c r="D3" s="5"/>
      <c r="E3" s="5"/>
      <c r="F3" s="5" t="s">
        <v>5</v>
      </c>
      <c r="G3" s="5" t="s">
        <v>6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30</v>
      </c>
      <c r="P3" s="5" t="s">
        <v>9</v>
      </c>
    </row>
    <row r="4" ht="24" spans="1:16">
      <c r="A4" s="4"/>
      <c r="B4" s="5"/>
      <c r="C4" s="5" t="s">
        <v>13</v>
      </c>
      <c r="D4" s="5" t="s">
        <v>31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32</v>
      </c>
      <c r="M4" s="5"/>
      <c r="N4" s="5"/>
      <c r="O4" s="5"/>
      <c r="P4" s="5"/>
    </row>
    <row r="5" ht="30" customHeight="true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8">
        <f>K5/L5</f>
        <v>0.328605200945626</v>
      </c>
      <c r="N5" s="19">
        <v>485</v>
      </c>
      <c r="O5" s="20">
        <v>2</v>
      </c>
      <c r="P5" s="21">
        <v>3</v>
      </c>
    </row>
    <row r="6" ht="30" customHeight="true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3">
        <v>0</v>
      </c>
      <c r="K6" s="14">
        <f>J6-216</f>
        <v>-216</v>
      </c>
      <c r="L6" s="14">
        <v>216</v>
      </c>
      <c r="M6" s="18">
        <f t="shared" ref="M6:M12" si="2">K6/L6</f>
        <v>-1</v>
      </c>
      <c r="N6" s="9">
        <v>235</v>
      </c>
      <c r="O6" s="20">
        <v>1</v>
      </c>
      <c r="P6" s="21">
        <v>1</v>
      </c>
    </row>
    <row r="7" ht="30" customHeight="true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8">
        <f t="shared" si="2"/>
        <v>0.369047619047619</v>
      </c>
      <c r="N7" s="9">
        <v>285</v>
      </c>
      <c r="O7" s="20">
        <v>25</v>
      </c>
      <c r="P7" s="21">
        <v>3</v>
      </c>
    </row>
    <row r="8" ht="30" customHeight="true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8">
        <f t="shared" si="2"/>
        <v>0.170940170940171</v>
      </c>
      <c r="N8" s="9">
        <v>140</v>
      </c>
      <c r="O8" s="20">
        <v>1</v>
      </c>
      <c r="P8" s="21">
        <v>1</v>
      </c>
    </row>
    <row r="9" ht="30" customHeight="true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8">
        <f t="shared" si="2"/>
        <v>2.13636363636364</v>
      </c>
      <c r="N9" s="9">
        <v>105</v>
      </c>
      <c r="O9" s="20">
        <v>2</v>
      </c>
      <c r="P9" s="21">
        <v>1</v>
      </c>
    </row>
    <row r="10" ht="30" customHeight="true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8">
        <f t="shared" si="2"/>
        <v>4.38181818181818</v>
      </c>
      <c r="N10" s="9">
        <v>65</v>
      </c>
      <c r="O10" s="20">
        <v>0</v>
      </c>
      <c r="P10" s="21">
        <v>1</v>
      </c>
    </row>
    <row r="11" ht="30" customHeight="true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5">
        <v>856</v>
      </c>
      <c r="K11" s="16">
        <f>J11-202</f>
        <v>654</v>
      </c>
      <c r="L11" s="16">
        <v>202</v>
      </c>
      <c r="M11" s="18">
        <f t="shared" si="2"/>
        <v>3.23762376237624</v>
      </c>
      <c r="N11" s="9">
        <v>235</v>
      </c>
      <c r="O11" s="22">
        <v>6</v>
      </c>
      <c r="P11" s="21">
        <v>1</v>
      </c>
    </row>
    <row r="12" ht="30" customHeight="true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17">
        <f>SUM(J5:J11)</f>
        <v>2472</v>
      </c>
      <c r="K12" s="10">
        <f>SUM(K5:K11)</f>
        <v>1119</v>
      </c>
      <c r="L12" s="10">
        <v>1353</v>
      </c>
      <c r="M12" s="18">
        <f t="shared" si="2"/>
        <v>0.827050997782705</v>
      </c>
      <c r="N12" s="9">
        <f>SUM(N5:N11)</f>
        <v>1550</v>
      </c>
      <c r="O12" s="22">
        <f>SUM(O5:O11)</f>
        <v>37</v>
      </c>
      <c r="P12" s="21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2015-05-25T16:34:00Z</dcterms:created>
  <cp:lastPrinted>2021-08-08T09:49:00Z</cp:lastPrinted>
  <dcterms:modified xsi:type="dcterms:W3CDTF">2023-05-06T10:44:42Z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12550773F9A84E1D82305446805CDA0E</vt:lpwstr>
  </property>
</Properties>
</file>