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sharedStrings.xml><?xml version="1.0" encoding="utf-8"?>
<sst xmlns="http://schemas.openxmlformats.org/spreadsheetml/2006/main" count="21" uniqueCount="21">
  <si>
    <t>枣庄市2024年1月各区（市）专利
主要统计数据情况表</t>
  </si>
  <si>
    <t>区（市）</t>
  </si>
  <si>
    <t>专利授权量</t>
  </si>
  <si>
    <t>有效发明专利</t>
  </si>
  <si>
    <t>PCT
国际专利</t>
  </si>
  <si>
    <t>授权总量 （件）</t>
  </si>
  <si>
    <t>其中，发明专利授权量（件）</t>
  </si>
  <si>
    <t>累计总量（件）</t>
  </si>
  <si>
    <t>比去年底净增长（件）</t>
  </si>
  <si>
    <t>人口（万人）</t>
  </si>
  <si>
    <t>万人比（件）</t>
  </si>
  <si>
    <t>申请量
（件）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</si>
  <si>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</si>
  <si>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</si>
  <si>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</si>
  <si>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</si>
  <si>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</si>
  <si>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</si>
  <si>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</si>
  <si>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全市合计</t>
  </si>
  <si>
    <t>2024年1月，全省专利授权量 19344 件，发明专利授权量4512件，全省PCT国际专利申请106件。
截至2024年1月底，全省发明专利拥有量 243099 件，每万人口发明专利拥有量达到 23.92件。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</si>
</sst>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sz val="12"/>
      <color rgb="FFC00000"/>
      <name val="宋体"/>
      <charset val="134"/>
    </font>
    <font>
      <sz val="12"/>
      <color rgb="FFFF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微软雅黑"/>
      <charset val="134"/>
    </font>
    <font>
      <sz val="12"/>
      <name val="仿宋"/>
      <charset val="134"/>
    </font>
    <font>
      <sz val="14"/>
      <name val="仿宋"/>
      <charset val="134"/>
    </font>
    <font>
      <sz val="10"/>
      <name val="微软雅黑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23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5" fillId="20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6" fillId="17" borderId="9" applyNumberFormat="false" applyAlignment="false" applyProtection="false">
      <alignment vertical="center"/>
    </xf>
    <xf numFmtId="0" fontId="27" fillId="20" borderId="10" applyNumberFormat="false" applyAlignment="false" applyProtection="false">
      <alignment vertical="center"/>
    </xf>
    <xf numFmtId="0" fontId="28" fillId="23" borderId="11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top" wrapText="true"/>
    </xf>
    <xf numFmtId="0" fontId="3" fillId="0" borderId="0" xfId="0" applyFont="true" applyAlignment="true">
      <alignment horizontal="center" vertical="top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0" fontId="5" fillId="0" borderId="2" xfId="1" applyFont="true" applyFill="true" applyBorder="true" applyAlignment="true">
      <alignment horizontal="center" vertical="center" wrapText="true"/>
    </xf>
    <xf numFmtId="0" fontId="5" fillId="0" borderId="2" xfId="1" applyFont="true" applyFill="true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1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/>
    </xf>
    <xf numFmtId="0" fontId="8" fillId="0" borderId="0" xfId="1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0" fillId="0" borderId="0" xfId="0" applyBorder="true" applyAlignment="true">
      <alignment horizontal="center" vertical="center"/>
    </xf>
    <xf numFmtId="0" fontId="9" fillId="0" borderId="0" xfId="1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>
      <alignment vertical="center"/>
    </xf>
    <xf numFmtId="0" fontId="9" fillId="0" borderId="0" xfId="1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>
      <alignment vertical="center"/>
    </xf>
    <xf numFmtId="0" fontId="0" fillId="0" borderId="0" xfId="0" applyFill="true" applyAlignment="true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="130" zoomScaleNormal="130" topLeftCell="A2" workbookViewId="0">
      <selection activeCell="A13" sqref="A13:H13"/>
    </sheetView>
  </sheetViews>
  <sheetFormatPr defaultColWidth="9" defaultRowHeight="14.25"/>
  <cols>
    <col min="1" max="2" width="10.625" customWidth="true"/>
    <col min="3" max="3" width="12.5916666666667" customWidth="true"/>
    <col min="4" max="4" width="10.625" style="3" customWidth="true"/>
    <col min="5" max="5" width="10.625" customWidth="true"/>
    <col min="6" max="7" width="10.625" style="3" customWidth="true"/>
    <col min="8" max="8" width="10.625" customWidth="true"/>
    <col min="10" max="10" width="10.2166666666667" style="4" customWidth="true"/>
  </cols>
  <sheetData>
    <row r="1" ht="73" customHeight="true" spans="1:8">
      <c r="A1" s="5" t="s">
        <v>0</v>
      </c>
      <c r="B1" s="6"/>
      <c r="C1" s="6"/>
      <c r="D1" s="6"/>
      <c r="E1" s="6"/>
      <c r="F1" s="6"/>
      <c r="G1" s="6"/>
      <c r="H1" s="6"/>
    </row>
    <row r="2" ht="35" customHeight="true" spans="1:8">
      <c r="A2" s="7" t="s">
        <v>1</v>
      </c>
      <c r="B2" s="8" t="s">
        <v>2</v>
      </c>
      <c r="C2" s="8"/>
      <c r="D2" s="8" t="s">
        <v>3</v>
      </c>
      <c r="E2" s="8"/>
      <c r="F2" s="8"/>
      <c r="G2" s="8"/>
      <c r="H2" s="16" t="s">
        <v>4</v>
      </c>
    </row>
    <row r="3" ht="35" customHeight="true" spans="1:8">
      <c r="A3" s="7"/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16" t="s">
        <v>11</v>
      </c>
    </row>
    <row r="4" ht="35" customHeight="true" spans="1:11">
      <c r="A4" s="7"/>
      <c r="B4" s="8"/>
      <c r="C4" s="10"/>
      <c r="D4" s="8"/>
      <c r="E4" s="8"/>
      <c r="F4" s="8"/>
      <c r="G4" s="8"/>
      <c r="H4" s="16"/>
      <c r="I4" s="22"/>
      <c r="J4" s="23"/>
      <c r="K4" s="22"/>
    </row>
    <row r="5" s="1" customFormat="true" ht="30" customHeight="true" spans="1:11">
      <c r="A5" s="11" t="s">
        <v>12</v>
      </c>
      <c r="B5" s="11">
        <v>171</v>
      </c>
      <c r="C5" s="11">
        <v>18</v>
      </c>
      <c r="D5" s="12">
        <v>951</v>
      </c>
      <c r="E5" s="11">
        <f>D5-935</f>
        <v>16</v>
      </c>
      <c r="F5" s="17">
        <v>155.32</v>
      </c>
      <c r="G5" s="17">
        <f>D5/F5</f>
        <v>6.12284316250322</v>
      </c>
      <c r="H5" s="18">
        <v>0</v>
      </c>
      <c r="I5" s="24"/>
      <c r="J5" s="25"/>
      <c r="K5" s="26"/>
    </row>
    <row r="6" s="2" customFormat="true" ht="30" customHeight="true" spans="1:11">
      <c r="A6" s="11" t="s">
        <v>13</v>
      </c>
      <c r="B6" s="11">
        <v>39</v>
      </c>
      <c r="C6" s="11">
        <v>5</v>
      </c>
      <c r="D6" s="12">
        <v>678</v>
      </c>
      <c r="E6" s="19">
        <f>D6-673</f>
        <v>5</v>
      </c>
      <c r="F6" s="17">
        <v>49.22</v>
      </c>
      <c r="G6" s="17">
        <f t="shared" ref="G5:G12" si="0">D6/F6</f>
        <v>13.7748882568062</v>
      </c>
      <c r="H6" s="18">
        <v>0</v>
      </c>
      <c r="I6" s="27"/>
      <c r="J6" s="28"/>
      <c r="K6" s="29"/>
    </row>
    <row r="7" s="1" customFormat="true" ht="30" customHeight="true" spans="1:11">
      <c r="A7" s="11" t="s">
        <v>14</v>
      </c>
      <c r="B7" s="11">
        <v>47</v>
      </c>
      <c r="C7" s="11">
        <v>3</v>
      </c>
      <c r="D7" s="12">
        <v>624</v>
      </c>
      <c r="E7" s="11">
        <f>D7-626</f>
        <v>-2</v>
      </c>
      <c r="F7" s="17">
        <v>61.3</v>
      </c>
      <c r="G7" s="17">
        <f t="shared" si="0"/>
        <v>10.1794453507341</v>
      </c>
      <c r="H7" s="18">
        <v>0</v>
      </c>
      <c r="I7" s="24"/>
      <c r="J7" s="25"/>
      <c r="K7" s="26"/>
    </row>
    <row r="8" s="1" customFormat="true" ht="30" customHeight="true" spans="1:11">
      <c r="A8" s="11" t="s">
        <v>15</v>
      </c>
      <c r="B8" s="11">
        <v>32</v>
      </c>
      <c r="C8" s="11">
        <v>5</v>
      </c>
      <c r="D8" s="12">
        <v>201</v>
      </c>
      <c r="E8" s="11">
        <f>D8-196</f>
        <v>5</v>
      </c>
      <c r="F8" s="17">
        <v>39.98</v>
      </c>
      <c r="G8" s="17">
        <f t="shared" si="0"/>
        <v>5.02751375687844</v>
      </c>
      <c r="H8" s="18">
        <v>0</v>
      </c>
      <c r="I8" s="24"/>
      <c r="J8" s="25"/>
      <c r="K8" s="26"/>
    </row>
    <row r="9" s="1" customFormat="true" ht="30" customHeight="true" spans="1:11">
      <c r="A9" s="11" t="s">
        <v>16</v>
      </c>
      <c r="B9" s="11">
        <v>17</v>
      </c>
      <c r="C9" s="11">
        <v>5</v>
      </c>
      <c r="D9" s="12">
        <v>382</v>
      </c>
      <c r="E9" s="11">
        <f>D9-383</f>
        <v>-1</v>
      </c>
      <c r="F9" s="17">
        <v>36.25</v>
      </c>
      <c r="G9" s="17">
        <f t="shared" si="0"/>
        <v>10.5379310344828</v>
      </c>
      <c r="H9" s="18">
        <v>0</v>
      </c>
      <c r="I9" s="24"/>
      <c r="J9" s="25"/>
      <c r="K9" s="26"/>
    </row>
    <row r="10" s="1" customFormat="true" ht="30" customHeight="true" spans="1:11">
      <c r="A10" s="11" t="s">
        <v>17</v>
      </c>
      <c r="B10" s="11">
        <v>35</v>
      </c>
      <c r="C10" s="11">
        <v>1</v>
      </c>
      <c r="D10" s="12">
        <v>386</v>
      </c>
      <c r="E10" s="11">
        <f>D10-385</f>
        <v>1</v>
      </c>
      <c r="F10" s="17">
        <v>30.69</v>
      </c>
      <c r="G10" s="17">
        <f t="shared" si="0"/>
        <v>12.5773867709352</v>
      </c>
      <c r="H10" s="18">
        <v>0</v>
      </c>
      <c r="I10" s="24"/>
      <c r="J10" s="25"/>
      <c r="K10" s="26"/>
    </row>
    <row r="11" s="2" customFormat="true" ht="30" customHeight="true" spans="1:11">
      <c r="A11" s="11" t="s">
        <v>18</v>
      </c>
      <c r="B11" s="11">
        <v>49</v>
      </c>
      <c r="C11" s="11">
        <v>12</v>
      </c>
      <c r="D11" s="12">
        <v>644</v>
      </c>
      <c r="E11" s="19">
        <f>D11-636</f>
        <v>8</v>
      </c>
      <c r="F11" s="17">
        <v>10.8</v>
      </c>
      <c r="G11" s="17">
        <f t="shared" si="0"/>
        <v>59.6296296296296</v>
      </c>
      <c r="H11" s="18">
        <v>0</v>
      </c>
      <c r="I11" s="27"/>
      <c r="J11" s="28"/>
      <c r="K11" s="29"/>
    </row>
    <row r="12" s="1" customFormat="true" ht="30" customHeight="true" spans="1:10">
      <c r="A12" s="13" t="s">
        <v>19</v>
      </c>
      <c r="B12" s="14">
        <f>SUM(B5:B11)</f>
        <v>390</v>
      </c>
      <c r="C12" s="11">
        <f>SUM(C5:C11)</f>
        <v>49</v>
      </c>
      <c r="D12" s="13">
        <f>SUM(D5:D11)</f>
        <v>3866</v>
      </c>
      <c r="E12" s="13">
        <f>D12-3834</f>
        <v>32</v>
      </c>
      <c r="F12" s="20">
        <v>382.97</v>
      </c>
      <c r="G12" s="20">
        <f t="shared" si="0"/>
        <v>10.0947854923362</v>
      </c>
      <c r="H12" s="13">
        <f>SUM(H5:H11)</f>
        <v>0</v>
      </c>
      <c r="I12" s="26"/>
      <c r="J12" s="30"/>
    </row>
    <row r="13" s="1" customFormat="true" ht="79" customHeight="true" spans="1:10">
      <c r="A13" s="15" t="s">
        <v>20</v>
      </c>
      <c r="B13" s="15"/>
      <c r="C13" s="15"/>
      <c r="D13" s="15"/>
      <c r="E13" s="15"/>
      <c r="F13" s="15"/>
      <c r="G13" s="15"/>
      <c r="H13" s="15"/>
      <c r="I13" s="26"/>
      <c r="J13" s="30"/>
    </row>
    <row r="14" spans="8:9">
      <c r="H14" s="21"/>
      <c r="I14" s="22"/>
    </row>
    <row r="15" spans="8:9">
      <c r="H15" s="22"/>
      <c r="I15" s="22"/>
    </row>
  </sheetData>
  <mergeCells count="12">
    <mergeCell ref="A1:H1"/>
    <mergeCell ref="B2:C2"/>
    <mergeCell ref="D2:G2"/>
    <mergeCell ref="A13:H13"/>
    <mergeCell ref="A2:A4"/>
    <mergeCell ref="B3:B4"/>
    <mergeCell ref="C3:C4"/>
    <mergeCell ref="D3:D4"/>
    <mergeCell ref="E3:E4"/>
    <mergeCell ref="F3:F4"/>
    <mergeCell ref="G3:G4"/>
    <mergeCell ref="H3:H4"/>
  </mergeCells>
  <printOptions horizontalCentered="true" verticalCentered="true"/>
  <pageMargins left="0.393055555555556" right="0.393055555555556" top="0.984027777777778" bottom="0.786805555555556" header="0.393055555555556" footer="0.39305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revision>1</cp:revision>
  <dcterms:created xsi:type="dcterms:W3CDTF">2015-05-28T08:34:00Z</dcterms:created>
  <cp:lastPrinted>2021-08-11T01:49:00Z</cp:lastPrinted>
  <dcterms:modified xsi:type="dcterms:W3CDTF">2024-03-05T16:17:22Z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83F9E537CE0F4F3C9DC9BAD72F5FDC33_13</vt:lpwstr>
  </property>
</Properties>
</file>