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sharedStrings.xml><?xml version="1.0" encoding="utf-8"?>
<sst xmlns="http://schemas.openxmlformats.org/spreadsheetml/2006/main" count="21" uniqueCount="21">
  <si>
    <t>枣庄市2024年1-4月各区（市）专利
主要统计数据情况表</t>
  </si>
  <si>
    <t>区（市）</t>
  </si>
  <si>
    <t>专利授权量</t>
  </si>
  <si>
    <t>有效发明专利</t>
  </si>
  <si>
    <t>PCT
国际专利</t>
  </si>
  <si>
    <t>授权总量 （件）</t>
  </si>
  <si>
    <t>发明专利（件）</t>
  </si>
  <si>
    <t>累计总量（件）</t>
  </si>
  <si>
    <t>比去年底净增长（件）</t>
  </si>
  <si>
    <t>人口（万人）</t>
  </si>
  <si>
    <t>万人比（件）</t>
  </si>
  <si>
    <t>申请量（件）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</si>
  <si>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</si>
  <si>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</si>
  <si>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</si>
  <si>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</si>
  <si>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</si>
  <si>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</si>
  <si>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</si>
  <si>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</si>
  <si>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2024年1-4月，全省专利授权量85284件，发明专利授权量21518件，全省PCT国际专利申请528件。
截至2024年4月底，全省发明专利拥有量257464件，每万人口发明专利拥有量达到 25.33件。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</si>
</sst>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12"/>
      <name val="仿宋"/>
      <charset val="134"/>
    </font>
    <font>
      <sz val="14"/>
      <name val="仿宋"/>
      <charset val="134"/>
    </font>
    <font>
      <sz val="10"/>
      <name val="微软雅黑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8" fillId="16" borderId="8" applyNumberFormat="false" applyAlignment="false" applyProtection="false">
      <alignment vertical="center"/>
    </xf>
    <xf numFmtId="0" fontId="27" fillId="17" borderId="10" applyNumberFormat="false" applyAlignment="false" applyProtection="false">
      <alignment vertical="center"/>
    </xf>
    <xf numFmtId="0" fontId="21" fillId="12" borderId="6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top" wrapText="true"/>
    </xf>
    <xf numFmtId="0" fontId="3" fillId="0" borderId="0" xfId="0" applyFont="true" applyAlignment="true">
      <alignment horizontal="center" vertical="top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  <xf numFmtId="0" fontId="8" fillId="0" borderId="0" xfId="1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9" fillId="0" borderId="0" xfId="1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0" fontId="9" fillId="0" borderId="0" xfId="1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0" fillId="0" borderId="0" xfId="0" applyFill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10" zoomScaleNormal="110" workbookViewId="0">
      <selection activeCell="H15" sqref="H15"/>
    </sheetView>
  </sheetViews>
  <sheetFormatPr defaultColWidth="9" defaultRowHeight="14.25"/>
  <cols>
    <col min="1" max="1" width="10.625" customWidth="true"/>
    <col min="2" max="2" width="16.725" customWidth="true"/>
    <col min="3" max="3" width="17.5" customWidth="true"/>
    <col min="4" max="4" width="14.0333333333333" style="3" customWidth="true"/>
    <col min="5" max="5" width="10.625" customWidth="true"/>
    <col min="6" max="7" width="10.625" style="3" customWidth="true"/>
    <col min="8" max="8" width="13.525" customWidth="true"/>
    <col min="9" max="9" width="12.2083333333333" customWidth="true"/>
    <col min="10" max="10" width="10.2166666666667" style="4" customWidth="true"/>
  </cols>
  <sheetData>
    <row r="1" ht="73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ht="35" customHeight="true" spans="1:8">
      <c r="A2" s="7" t="s">
        <v>1</v>
      </c>
      <c r="B2" s="8" t="s">
        <v>2</v>
      </c>
      <c r="C2" s="8"/>
      <c r="D2" s="8" t="s">
        <v>3</v>
      </c>
      <c r="E2" s="8"/>
      <c r="F2" s="8"/>
      <c r="G2" s="8"/>
      <c r="H2" s="15" t="s">
        <v>4</v>
      </c>
    </row>
    <row r="3" ht="35" customHeight="true" spans="1:8">
      <c r="A3" s="7"/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5" t="s">
        <v>11</v>
      </c>
    </row>
    <row r="4" s="1" customFormat="true" ht="30" customHeight="true" spans="1:11">
      <c r="A4" s="10" t="s">
        <v>12</v>
      </c>
      <c r="B4" s="10">
        <v>779</v>
      </c>
      <c r="C4" s="10">
        <v>92</v>
      </c>
      <c r="D4" s="11">
        <v>1007</v>
      </c>
      <c r="E4" s="10">
        <f>D4-935</f>
        <v>72</v>
      </c>
      <c r="F4" s="16">
        <v>155.32</v>
      </c>
      <c r="G4" s="16">
        <f>D4/F4</f>
        <v>6.48338913211435</v>
      </c>
      <c r="H4" s="17">
        <v>4</v>
      </c>
      <c r="I4" s="22"/>
      <c r="J4" s="23"/>
      <c r="K4" s="24"/>
    </row>
    <row r="5" s="2" customFormat="true" ht="30" customHeight="true" spans="1:11">
      <c r="A5" s="10" t="s">
        <v>13</v>
      </c>
      <c r="B5" s="10">
        <v>255</v>
      </c>
      <c r="C5" s="10">
        <v>38</v>
      </c>
      <c r="D5" s="11">
        <v>699</v>
      </c>
      <c r="E5" s="18">
        <f>D5-673</f>
        <v>26</v>
      </c>
      <c r="F5" s="16">
        <v>49.22</v>
      </c>
      <c r="G5" s="16">
        <f t="shared" ref="G4:G11" si="0">D5/F5</f>
        <v>14.2015440877692</v>
      </c>
      <c r="H5" s="17">
        <v>0</v>
      </c>
      <c r="I5" s="25"/>
      <c r="J5" s="26"/>
      <c r="K5" s="27"/>
    </row>
    <row r="6" s="1" customFormat="true" ht="30" customHeight="true" spans="1:11">
      <c r="A6" s="10" t="s">
        <v>14</v>
      </c>
      <c r="B6" s="10">
        <v>320</v>
      </c>
      <c r="C6" s="10">
        <v>39</v>
      </c>
      <c r="D6" s="11">
        <v>635</v>
      </c>
      <c r="E6" s="10">
        <f>D6-626</f>
        <v>9</v>
      </c>
      <c r="F6" s="16">
        <v>61.3</v>
      </c>
      <c r="G6" s="16">
        <f t="shared" si="0"/>
        <v>10.3588907014682</v>
      </c>
      <c r="H6" s="17">
        <v>1</v>
      </c>
      <c r="I6" s="22"/>
      <c r="J6" s="23"/>
      <c r="K6" s="24"/>
    </row>
    <row r="7" s="1" customFormat="true" ht="30" customHeight="true" spans="1:11">
      <c r="A7" s="10" t="s">
        <v>15</v>
      </c>
      <c r="B7" s="10">
        <v>216</v>
      </c>
      <c r="C7" s="10">
        <v>14</v>
      </c>
      <c r="D7" s="11">
        <v>206</v>
      </c>
      <c r="E7" s="10">
        <f>D7-196</f>
        <v>10</v>
      </c>
      <c r="F7" s="16">
        <v>39.98</v>
      </c>
      <c r="G7" s="16">
        <f t="shared" si="0"/>
        <v>5.15257628814407</v>
      </c>
      <c r="H7" s="17">
        <v>0</v>
      </c>
      <c r="I7" s="22"/>
      <c r="J7" s="23"/>
      <c r="K7" s="24"/>
    </row>
    <row r="8" s="1" customFormat="true" ht="30" customHeight="true" spans="1:11">
      <c r="A8" s="10" t="s">
        <v>16</v>
      </c>
      <c r="B8" s="10">
        <v>119</v>
      </c>
      <c r="C8" s="10">
        <v>26</v>
      </c>
      <c r="D8" s="11">
        <v>403</v>
      </c>
      <c r="E8" s="10">
        <f>D8-383</f>
        <v>20</v>
      </c>
      <c r="F8" s="16">
        <v>36.25</v>
      </c>
      <c r="G8" s="16">
        <f t="shared" si="0"/>
        <v>11.1172413793103</v>
      </c>
      <c r="H8" s="17">
        <v>0</v>
      </c>
      <c r="I8" s="22"/>
      <c r="J8" s="23"/>
      <c r="K8" s="24"/>
    </row>
    <row r="9" s="1" customFormat="true" ht="30" customHeight="true" spans="1:11">
      <c r="A9" s="10" t="s">
        <v>17</v>
      </c>
      <c r="B9" s="10">
        <v>171</v>
      </c>
      <c r="C9" s="10">
        <v>19</v>
      </c>
      <c r="D9" s="11">
        <v>401</v>
      </c>
      <c r="E9" s="10">
        <f>D9-385</f>
        <v>16</v>
      </c>
      <c r="F9" s="16">
        <v>30.69</v>
      </c>
      <c r="G9" s="16">
        <f t="shared" si="0"/>
        <v>13.0661453242098</v>
      </c>
      <c r="H9" s="17">
        <v>0</v>
      </c>
      <c r="I9" s="22"/>
      <c r="J9" s="23"/>
      <c r="K9" s="24"/>
    </row>
    <row r="10" s="2" customFormat="true" ht="30" customHeight="true" spans="1:11">
      <c r="A10" s="10" t="s">
        <v>18</v>
      </c>
      <c r="B10" s="10">
        <v>253</v>
      </c>
      <c r="C10" s="10">
        <v>54</v>
      </c>
      <c r="D10" s="11">
        <v>679</v>
      </c>
      <c r="E10" s="18">
        <f>D10-636</f>
        <v>43</v>
      </c>
      <c r="F10" s="16">
        <v>10.8</v>
      </c>
      <c r="G10" s="16">
        <f t="shared" si="0"/>
        <v>62.8703703703704</v>
      </c>
      <c r="H10" s="17">
        <v>0</v>
      </c>
      <c r="I10" s="25"/>
      <c r="J10" s="26"/>
      <c r="K10" s="27"/>
    </row>
    <row r="11" s="1" customFormat="true" ht="30" customHeight="true" spans="1:10">
      <c r="A11" s="12" t="s">
        <v>19</v>
      </c>
      <c r="B11" s="13">
        <f>SUM(B4:B10)</f>
        <v>2113</v>
      </c>
      <c r="C11" s="10">
        <f>SUM(C4:C10)</f>
        <v>282</v>
      </c>
      <c r="D11" s="12">
        <f>SUM(D4:D10)</f>
        <v>4030</v>
      </c>
      <c r="E11" s="12">
        <f>D11-3834</f>
        <v>196</v>
      </c>
      <c r="F11" s="19">
        <v>382.97</v>
      </c>
      <c r="G11" s="19">
        <f t="shared" si="0"/>
        <v>10.5230174687312</v>
      </c>
      <c r="H11" s="12">
        <f>SUM(H4:H10)</f>
        <v>5</v>
      </c>
      <c r="I11" s="24"/>
      <c r="J11" s="28"/>
    </row>
    <row r="12" s="1" customFormat="true" ht="79" customHeight="true" spans="1:10">
      <c r="A12" s="14" t="s">
        <v>20</v>
      </c>
      <c r="B12" s="14"/>
      <c r="C12" s="14"/>
      <c r="D12" s="14"/>
      <c r="E12" s="14"/>
      <c r="F12" s="14"/>
      <c r="G12" s="14"/>
      <c r="H12" s="14"/>
      <c r="I12" s="24"/>
      <c r="J12" s="28"/>
    </row>
    <row r="13" spans="8:9">
      <c r="H13" s="20"/>
      <c r="I13" s="21"/>
    </row>
    <row r="14" spans="8:9">
      <c r="H14" s="21"/>
      <c r="I14" s="21"/>
    </row>
  </sheetData>
  <mergeCells count="5">
    <mergeCell ref="A1:H1"/>
    <mergeCell ref="B2:C2"/>
    <mergeCell ref="D2:G2"/>
    <mergeCell ref="A12:H12"/>
    <mergeCell ref="A2:A3"/>
  </mergeCells>
  <printOptions horizontalCentered="true" verticalCentered="true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revision>1</cp:revision>
  <dcterms:created xsi:type="dcterms:W3CDTF">2015-05-28T16:34:00Z</dcterms:created>
  <cp:lastPrinted>2021-08-11T09:49:00Z</cp:lastPrinted>
  <dcterms:modified xsi:type="dcterms:W3CDTF">2024-05-29T15:19:53Z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83F9E537CE0F4F3C9DC9BAD72F5FDC33_13</vt:lpwstr>
  </property>
</Properties>
</file>