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Sheet1!$A$1:$J$12</definedName>
  </definedNames>
  <calcPr calcId="144525"/>
</workbook>
</file>

<file path=xl/sharedStrings.xml><?xml version="1.0" encoding="utf-8"?>
<sst xmlns="http://schemas.openxmlformats.org/spreadsheetml/2006/main" count="23" uniqueCount="23">
  <si>
    <t>枣庄市2024年1-5月各区（市）专利
主要统计数据情况表</t>
  </si>
  <si>
    <t>区（市）</t>
  </si>
  <si>
    <t>专利授权量</t>
  </si>
  <si>
    <t>有效发明专利</t>
  </si>
  <si>
    <t>PCT
国际专利</t>
  </si>
  <si>
    <t>授权总量 （件）</t>
  </si>
  <si>
    <t>发明专利（件）</t>
  </si>
  <si>
    <t>发明专利任务目标（件）</t>
  </si>
  <si>
    <t>累计总量（件）</t>
  </si>
  <si>
    <t>任务目标</t>
  </si>
  <si>
    <t>比去年底净增长（件）</t>
  </si>
  <si>
    <t>人口（万人）</t>
  </si>
  <si>
    <t>万人比（件）</t>
  </si>
  <si>
    <t>申请量（件）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</si>
  <si>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</si>
  <si>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</si>
  <si>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</si>
  <si>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</si>
  <si>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</si>
  <si>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</si>
  <si>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</si>
  <si>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</si>
  <si>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2024年1-5月，全省专利授权量110694件，发明专利授权量27612件，全省PCT国际专利申请653件。
截至2024年5月底，全省发明专利拥有量260937件，每万人口发明专利拥有量达到 25.68件。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</si>
</sst>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2"/>
      <color rgb="FFC00000"/>
      <name val="宋体"/>
      <charset val="134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微软雅黑"/>
      <charset val="134"/>
    </font>
    <font>
      <sz val="12"/>
      <name val="仿宋"/>
      <charset val="134"/>
    </font>
    <font>
      <sz val="14"/>
      <name val="仿宋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0" fontId="1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4" fillId="21" borderId="12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6" fillId="16" borderId="12" applyNumberFormat="false" applyAlignment="false" applyProtection="false">
      <alignment vertical="center"/>
    </xf>
    <xf numFmtId="0" fontId="27" fillId="21" borderId="13" applyNumberFormat="false" applyAlignment="false" applyProtection="false">
      <alignment vertical="center"/>
    </xf>
    <xf numFmtId="0" fontId="29" fillId="23" borderId="14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top" wrapText="true"/>
    </xf>
    <xf numFmtId="0" fontId="3" fillId="0" borderId="0" xfId="0" applyFont="true" applyAlignment="true">
      <alignment horizontal="center" vertical="top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5" xfId="1" applyFont="true" applyFill="true" applyBorder="true" applyAlignment="true">
      <alignment horizontal="center" vertical="center" wrapText="true"/>
    </xf>
    <xf numFmtId="0" fontId="5" fillId="0" borderId="5" xfId="1" applyFont="true" applyFill="true" applyBorder="true" applyAlignment="true">
      <alignment horizontal="center" vertical="center"/>
    </xf>
    <xf numFmtId="0" fontId="5" fillId="0" borderId="5" xfId="1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1" xfId="1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8" fillId="0" borderId="0" xfId="1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8" fillId="0" borderId="0" xfId="1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ill="true" applyBorder="true">
      <alignment vertical="center"/>
    </xf>
    <xf numFmtId="0" fontId="0" fillId="0" borderId="0" xfId="0" applyFill="true" applyAlignment="true">
      <alignment horizontal="center" vertical="center"/>
    </xf>
    <xf numFmtId="0" fontId="9" fillId="0" borderId="0" xfId="1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1" fillId="0" borderId="0" xfId="0" applyFont="true" applyFill="true" applyBorder="true">
      <alignment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110" zoomScaleNormal="110" workbookViewId="0">
      <selection activeCell="A12" sqref="A12:J12"/>
    </sheetView>
  </sheetViews>
  <sheetFormatPr defaultColWidth="9" defaultRowHeight="14.25"/>
  <cols>
    <col min="1" max="1" width="10.625" customWidth="true"/>
    <col min="2" max="3" width="13.625" customWidth="true"/>
    <col min="4" max="4" width="13.625" customWidth="true"/>
    <col min="5" max="6" width="13.625" style="3" customWidth="true"/>
    <col min="7" max="7" width="13.625" customWidth="true"/>
    <col min="8" max="9" width="13.625" style="3" customWidth="true"/>
    <col min="10" max="10" width="13.625" customWidth="true"/>
    <col min="11" max="11" width="12.2083333333333" customWidth="true"/>
    <col min="12" max="12" width="10.2166666666667" style="4" customWidth="true"/>
  </cols>
  <sheetData>
    <row r="1" ht="73" customHeight="true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5" customHeight="true" spans="1:10">
      <c r="A2" s="7" t="s">
        <v>1</v>
      </c>
      <c r="B2" s="8" t="s">
        <v>2</v>
      </c>
      <c r="C2" s="9"/>
      <c r="D2" s="10"/>
      <c r="E2" s="11" t="s">
        <v>3</v>
      </c>
      <c r="F2" s="11"/>
      <c r="G2" s="11"/>
      <c r="H2" s="11"/>
      <c r="I2" s="11"/>
      <c r="J2" s="23" t="s">
        <v>4</v>
      </c>
    </row>
    <row r="3" ht="35" customHeight="true" spans="1:10">
      <c r="A3" s="7"/>
      <c r="B3" s="11" t="s">
        <v>5</v>
      </c>
      <c r="C3" s="12" t="s">
        <v>6</v>
      </c>
      <c r="D3" s="13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23" t="s">
        <v>13</v>
      </c>
    </row>
    <row r="4" s="1" customFormat="true" ht="30" customHeight="true" spans="1:13">
      <c r="A4" s="14" t="s">
        <v>14</v>
      </c>
      <c r="B4" s="14">
        <v>981</v>
      </c>
      <c r="C4" s="14">
        <v>117</v>
      </c>
      <c r="D4" s="14">
        <v>249</v>
      </c>
      <c r="E4" s="19">
        <v>1025</v>
      </c>
      <c r="F4" s="19">
        <v>1057</v>
      </c>
      <c r="G4" s="14">
        <f>E4-935</f>
        <v>90</v>
      </c>
      <c r="H4" s="20">
        <v>155.32</v>
      </c>
      <c r="I4" s="20">
        <f>E4/H4</f>
        <v>6.59927890806078</v>
      </c>
      <c r="J4" s="24">
        <v>5</v>
      </c>
      <c r="K4" s="25"/>
      <c r="L4" s="26"/>
      <c r="M4" s="29"/>
    </row>
    <row r="5" s="2" customFormat="true" ht="30" customHeight="true" spans="1:13">
      <c r="A5" s="14" t="s">
        <v>15</v>
      </c>
      <c r="B5" s="14">
        <v>350</v>
      </c>
      <c r="C5" s="14">
        <v>54</v>
      </c>
      <c r="D5" s="14">
        <v>92</v>
      </c>
      <c r="E5" s="19">
        <v>719</v>
      </c>
      <c r="F5" s="19">
        <v>760</v>
      </c>
      <c r="G5" s="21">
        <f>E5-673</f>
        <v>46</v>
      </c>
      <c r="H5" s="20">
        <v>49.22</v>
      </c>
      <c r="I5" s="20">
        <f t="shared" ref="I4:I11" si="0">E5/H5</f>
        <v>14.6078829744007</v>
      </c>
      <c r="J5" s="24">
        <v>0</v>
      </c>
      <c r="K5" s="27"/>
      <c r="L5" s="28"/>
      <c r="M5" s="33"/>
    </row>
    <row r="6" s="1" customFormat="true" ht="30" customHeight="true" spans="1:13">
      <c r="A6" s="14" t="s">
        <v>16</v>
      </c>
      <c r="B6" s="14">
        <v>423</v>
      </c>
      <c r="C6" s="14">
        <v>53</v>
      </c>
      <c r="D6" s="14">
        <v>149</v>
      </c>
      <c r="E6" s="19">
        <v>628</v>
      </c>
      <c r="F6" s="19">
        <v>707</v>
      </c>
      <c r="G6" s="14">
        <f>E6-626</f>
        <v>2</v>
      </c>
      <c r="H6" s="20">
        <v>61.3</v>
      </c>
      <c r="I6" s="20">
        <f t="shared" si="0"/>
        <v>10.2446982055465</v>
      </c>
      <c r="J6" s="24">
        <v>1</v>
      </c>
      <c r="K6" s="25"/>
      <c r="L6" s="26"/>
      <c r="M6" s="29"/>
    </row>
    <row r="7" s="1" customFormat="true" ht="30" customHeight="true" spans="1:13">
      <c r="A7" s="14" t="s">
        <v>17</v>
      </c>
      <c r="B7" s="14">
        <v>281</v>
      </c>
      <c r="C7" s="14">
        <v>19</v>
      </c>
      <c r="D7" s="14">
        <v>60</v>
      </c>
      <c r="E7" s="19">
        <v>208</v>
      </c>
      <c r="F7" s="19">
        <v>221</v>
      </c>
      <c r="G7" s="14">
        <f>E7-196</f>
        <v>12</v>
      </c>
      <c r="H7" s="20">
        <v>39.98</v>
      </c>
      <c r="I7" s="20">
        <f t="shared" si="0"/>
        <v>5.20260130065033</v>
      </c>
      <c r="J7" s="24">
        <v>0</v>
      </c>
      <c r="K7" s="25"/>
      <c r="L7" s="26"/>
      <c r="M7" s="29"/>
    </row>
    <row r="8" s="1" customFormat="true" ht="30" customHeight="true" spans="1:13">
      <c r="A8" s="14" t="s">
        <v>18</v>
      </c>
      <c r="B8" s="14">
        <v>155</v>
      </c>
      <c r="C8" s="14">
        <v>28</v>
      </c>
      <c r="D8" s="14">
        <v>57</v>
      </c>
      <c r="E8" s="19">
        <v>403</v>
      </c>
      <c r="F8" s="19">
        <v>433</v>
      </c>
      <c r="G8" s="14">
        <f>E8-383</f>
        <v>20</v>
      </c>
      <c r="H8" s="20">
        <v>36.25</v>
      </c>
      <c r="I8" s="20">
        <f t="shared" si="0"/>
        <v>11.1172413793103</v>
      </c>
      <c r="J8" s="24">
        <v>0</v>
      </c>
      <c r="K8" s="25"/>
      <c r="L8" s="26"/>
      <c r="M8" s="29"/>
    </row>
    <row r="9" s="1" customFormat="true" ht="30" customHeight="true" spans="1:13">
      <c r="A9" s="14" t="s">
        <v>19</v>
      </c>
      <c r="B9" s="14">
        <v>218</v>
      </c>
      <c r="C9" s="14">
        <v>24</v>
      </c>
      <c r="D9" s="14">
        <v>50</v>
      </c>
      <c r="E9" s="19">
        <v>403</v>
      </c>
      <c r="F9" s="19">
        <v>435</v>
      </c>
      <c r="G9" s="14">
        <f>E9-385</f>
        <v>18</v>
      </c>
      <c r="H9" s="20">
        <v>30.69</v>
      </c>
      <c r="I9" s="20">
        <f t="shared" si="0"/>
        <v>13.1313131313131</v>
      </c>
      <c r="J9" s="24">
        <v>0</v>
      </c>
      <c r="K9" s="25"/>
      <c r="L9" s="26"/>
      <c r="M9" s="29"/>
    </row>
    <row r="10" s="2" customFormat="true" ht="30" customHeight="true" spans="1:13">
      <c r="A10" s="14" t="s">
        <v>20</v>
      </c>
      <c r="B10" s="14">
        <v>311</v>
      </c>
      <c r="C10" s="14">
        <v>65</v>
      </c>
      <c r="D10" s="14">
        <v>139</v>
      </c>
      <c r="E10" s="19">
        <v>682</v>
      </c>
      <c r="F10" s="19">
        <v>719</v>
      </c>
      <c r="G10" s="21">
        <f>E10-636</f>
        <v>46</v>
      </c>
      <c r="H10" s="20">
        <v>10.8</v>
      </c>
      <c r="I10" s="20">
        <f t="shared" si="0"/>
        <v>63.1481481481481</v>
      </c>
      <c r="J10" s="24">
        <v>0</v>
      </c>
      <c r="K10" s="27"/>
      <c r="L10" s="28"/>
      <c r="M10" s="33"/>
    </row>
    <row r="11" s="1" customFormat="true" ht="30" customHeight="true" spans="1:12">
      <c r="A11" s="15" t="s">
        <v>21</v>
      </c>
      <c r="B11" s="16">
        <f>SUM(B4:B10)</f>
        <v>2719</v>
      </c>
      <c r="C11" s="14">
        <f>SUM(C4:C10)</f>
        <v>360</v>
      </c>
      <c r="D11" s="17">
        <f>SUM(D4:D10)</f>
        <v>796</v>
      </c>
      <c r="E11" s="15">
        <f>SUM(E4:E10)</f>
        <v>4068</v>
      </c>
      <c r="F11" s="15">
        <f>SUM(F4:F10)</f>
        <v>4332</v>
      </c>
      <c r="G11" s="15">
        <f>E11-3834</f>
        <v>234</v>
      </c>
      <c r="H11" s="22">
        <v>382.97</v>
      </c>
      <c r="I11" s="22">
        <f t="shared" si="0"/>
        <v>10.6222419510667</v>
      </c>
      <c r="J11" s="15">
        <f>SUM(J4:J10)</f>
        <v>6</v>
      </c>
      <c r="K11" s="29"/>
      <c r="L11" s="30"/>
    </row>
    <row r="12" s="1" customFormat="true" ht="79" customHeight="true" spans="1:12">
      <c r="A12" s="18" t="s">
        <v>22</v>
      </c>
      <c r="B12" s="18"/>
      <c r="C12" s="18"/>
      <c r="D12" s="18"/>
      <c r="E12" s="18"/>
      <c r="F12" s="18"/>
      <c r="G12" s="18"/>
      <c r="H12" s="18"/>
      <c r="I12" s="18"/>
      <c r="J12" s="18"/>
      <c r="K12" s="29"/>
      <c r="L12" s="30"/>
    </row>
    <row r="13" spans="10:11">
      <c r="J13" s="31"/>
      <c r="K13" s="32"/>
    </row>
    <row r="14" spans="10:11">
      <c r="J14" s="32"/>
      <c r="K14" s="32"/>
    </row>
  </sheetData>
  <mergeCells count="5">
    <mergeCell ref="A1:J1"/>
    <mergeCell ref="B2:D2"/>
    <mergeCell ref="E2:I2"/>
    <mergeCell ref="A12:J12"/>
    <mergeCell ref="A2:A3"/>
  </mergeCells>
  <printOptions horizontalCentered="true" verticalCentered="true"/>
  <pageMargins left="0.393055555555556" right="0.393055555555556" top="0.984027777777778" bottom="0.786805555555556" header="0.393055555555556" footer="0.39305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revision>1</cp:revision>
  <dcterms:created xsi:type="dcterms:W3CDTF">2015-05-29T00:34:00Z</dcterms:created>
  <cp:lastPrinted>2021-08-11T17:49:00Z</cp:lastPrinted>
  <dcterms:modified xsi:type="dcterms:W3CDTF">2024-06-28T17:03:29Z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83F9E537CE0F4F3C9DC9BAD72F5FDC33_13</vt:lpwstr>
  </property>
</Properties>
</file>