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<sst xmlns="http://schemas.openxmlformats.org/spreadsheetml/2006/main" count="55" uniqueCount="35">
  <si>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枣庄市2024年1-8月各区（市）专利主要统计数据情况表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</si>
  <si>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</si>
  <si>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</si>
  <si>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</si>
  <si>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</si>
  <si>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</si>
  <si>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</si>
  <si>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</si>
  <si>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</si>
  <si>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</si>
  <si>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</si>
  <si>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</si>
  <si>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</si>
  <si>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</si>
  <si>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</si>
  <si>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</si>
  <si>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</si>
  <si>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</si>
  <si>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</si>
  <si>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</si>
  <si>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</si>
  <si>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</si>
  <si>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</si>
  <si>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</si>
  <si>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2024年1-8月，全省专利授权量 189702件，发明专利授权量 44674 件，全省PCT国际专利申请 1111 件。
截至2024年8月底，全省发明专利拥有量271313件，每万人口发明专利拥有量达到 26.70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</si>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</sst>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0" fontId="15" fillId="0" borderId="2" xfId="49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90" zoomScaleNormal="90" topLeftCell="A7" workbookViewId="0">
      <selection activeCell="A13" sqref="A13:K13"/>
    </sheetView>
  </sheetViews>
  <sheetFormatPr defaultColWidth="9" defaultRowHeight="15.6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40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40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40"/>
      <c r="L4" s="41"/>
      <c r="M4" s="42"/>
      <c r="O4" s="41"/>
    </row>
    <row r="5" s="23" customFormat="1" ht="30" customHeight="1" spans="1:15">
      <c r="A5" s="30" t="s">
        <v>16</v>
      </c>
      <c r="B5" s="30">
        <v>1703</v>
      </c>
      <c r="C5" s="31">
        <v>249</v>
      </c>
      <c r="D5" s="30">
        <v>198</v>
      </c>
      <c r="E5" s="32">
        <f>D5/C5</f>
        <v>0.795180722891566</v>
      </c>
      <c r="F5" s="33">
        <v>1078</v>
      </c>
      <c r="G5" s="34">
        <f>F5-935</f>
        <v>143</v>
      </c>
      <c r="H5" s="31">
        <v>1057</v>
      </c>
      <c r="I5" s="43">
        <v>155.32</v>
      </c>
      <c r="J5" s="44">
        <f>F5/I5</f>
        <v>6.94050991501416</v>
      </c>
      <c r="K5" s="33">
        <v>7</v>
      </c>
      <c r="L5" s="45"/>
      <c r="M5" s="46"/>
      <c r="O5" s="47"/>
    </row>
    <row r="6" s="24" customFormat="1" ht="30" customHeight="1" spans="1:15">
      <c r="A6" s="30" t="s">
        <v>17</v>
      </c>
      <c r="B6" s="30">
        <v>600</v>
      </c>
      <c r="C6" s="31">
        <v>92</v>
      </c>
      <c r="D6" s="30">
        <v>77</v>
      </c>
      <c r="E6" s="32">
        <f>D6/C6</f>
        <v>0.83695652173913</v>
      </c>
      <c r="F6" s="33">
        <v>746</v>
      </c>
      <c r="G6" s="35">
        <f>F6-673</f>
        <v>73</v>
      </c>
      <c r="H6" s="31">
        <v>760</v>
      </c>
      <c r="I6" s="43">
        <v>49.22</v>
      </c>
      <c r="J6" s="44">
        <f t="shared" ref="J6:J12" si="0">F6/I6</f>
        <v>15.1564404713531</v>
      </c>
      <c r="K6" s="33">
        <v>0</v>
      </c>
      <c r="L6" s="48"/>
      <c r="M6" s="49"/>
      <c r="N6" s="50"/>
      <c r="O6" s="50"/>
    </row>
    <row r="7" s="23" customFormat="1" ht="30" customHeight="1" spans="1:15">
      <c r="A7" s="30" t="s">
        <v>18</v>
      </c>
      <c r="B7" s="30">
        <v>721</v>
      </c>
      <c r="C7" s="31">
        <v>149</v>
      </c>
      <c r="D7" s="30">
        <v>89</v>
      </c>
      <c r="E7" s="32">
        <f t="shared" ref="E6:E12" si="1">D7/C7</f>
        <v>0.597315436241611</v>
      </c>
      <c r="F7" s="33">
        <v>630</v>
      </c>
      <c r="G7" s="34">
        <f>F7-626</f>
        <v>4</v>
      </c>
      <c r="H7" s="31">
        <v>707</v>
      </c>
      <c r="I7" s="43">
        <v>61.3</v>
      </c>
      <c r="J7" s="44">
        <f t="shared" si="0"/>
        <v>10.2773246329527</v>
      </c>
      <c r="K7" s="33">
        <v>3</v>
      </c>
      <c r="L7" s="45"/>
      <c r="M7" s="46"/>
      <c r="N7" s="47"/>
      <c r="O7" s="47"/>
    </row>
    <row r="8" s="23" customFormat="1" ht="30" customHeight="1" spans="1:15">
      <c r="A8" s="30" t="s">
        <v>19</v>
      </c>
      <c r="B8" s="30">
        <v>427</v>
      </c>
      <c r="C8" s="31">
        <v>60</v>
      </c>
      <c r="D8" s="30">
        <v>32</v>
      </c>
      <c r="E8" s="32">
        <f t="shared" si="1"/>
        <v>0.533333333333333</v>
      </c>
      <c r="F8" s="33">
        <v>216</v>
      </c>
      <c r="G8" s="34">
        <f>F8-196</f>
        <v>20</v>
      </c>
      <c r="H8" s="31">
        <v>221</v>
      </c>
      <c r="I8" s="43">
        <v>39.98</v>
      </c>
      <c r="J8" s="44">
        <f t="shared" si="0"/>
        <v>5.40270135067534</v>
      </c>
      <c r="K8" s="33">
        <v>0</v>
      </c>
      <c r="L8" s="45"/>
      <c r="M8" s="46"/>
      <c r="N8" s="47"/>
      <c r="O8" s="47"/>
    </row>
    <row r="9" s="23" customFormat="1" ht="30" customHeight="1" spans="1:15">
      <c r="A9" s="30" t="s">
        <v>20</v>
      </c>
      <c r="B9" s="30">
        <v>290</v>
      </c>
      <c r="C9" s="31">
        <v>57</v>
      </c>
      <c r="D9" s="30">
        <v>39</v>
      </c>
      <c r="E9" s="32">
        <f t="shared" si="1"/>
        <v>0.684210526315789</v>
      </c>
      <c r="F9" s="33">
        <v>409</v>
      </c>
      <c r="G9" s="34">
        <f>F9-383</f>
        <v>26</v>
      </c>
      <c r="H9" s="31">
        <v>433</v>
      </c>
      <c r="I9" s="43">
        <v>36.25</v>
      </c>
      <c r="J9" s="44">
        <f t="shared" si="0"/>
        <v>11.2827586206897</v>
      </c>
      <c r="K9" s="33">
        <v>0</v>
      </c>
      <c r="L9" s="45"/>
      <c r="M9" s="46"/>
      <c r="N9" s="47"/>
      <c r="O9" s="47"/>
    </row>
    <row r="10" s="23" customFormat="1" ht="30" customHeight="1" spans="1:15">
      <c r="A10" s="30" t="s">
        <v>21</v>
      </c>
      <c r="B10" s="30">
        <v>360</v>
      </c>
      <c r="C10" s="31">
        <v>50</v>
      </c>
      <c r="D10" s="30">
        <v>44</v>
      </c>
      <c r="E10" s="32">
        <f t="shared" si="1"/>
        <v>0.88</v>
      </c>
      <c r="F10" s="33">
        <v>422</v>
      </c>
      <c r="G10" s="34">
        <f>F10-385</f>
        <v>37</v>
      </c>
      <c r="H10" s="31">
        <v>435</v>
      </c>
      <c r="I10" s="43">
        <v>30.69</v>
      </c>
      <c r="J10" s="44">
        <f t="shared" si="0"/>
        <v>13.7504072987944</v>
      </c>
      <c r="K10" s="33">
        <v>0</v>
      </c>
      <c r="L10" s="45"/>
      <c r="M10" s="46"/>
      <c r="N10" s="47"/>
      <c r="O10" s="47"/>
    </row>
    <row r="11" s="24" customFormat="1" ht="30" customHeight="1" spans="1:15">
      <c r="A11" s="30" t="s">
        <v>22</v>
      </c>
      <c r="B11" s="30">
        <v>470</v>
      </c>
      <c r="C11" s="31">
        <v>139</v>
      </c>
      <c r="D11" s="30">
        <v>103</v>
      </c>
      <c r="E11" s="32">
        <f t="shared" si="1"/>
        <v>0.741007194244604</v>
      </c>
      <c r="F11" s="33">
        <v>703</v>
      </c>
      <c r="G11" s="35">
        <f>F11-636</f>
        <v>67</v>
      </c>
      <c r="H11" s="31">
        <v>719</v>
      </c>
      <c r="I11" s="43">
        <v>10.8</v>
      </c>
      <c r="J11" s="44">
        <f t="shared" si="0"/>
        <v>65.0925925925926</v>
      </c>
      <c r="K11" s="33">
        <v>0</v>
      </c>
      <c r="L11" s="48"/>
      <c r="M11" s="49"/>
      <c r="N11" s="50"/>
      <c r="O11" s="50"/>
    </row>
    <row r="12" s="23" customFormat="1" ht="30" customHeight="1" spans="1:13">
      <c r="A12" s="36" t="s">
        <v>23</v>
      </c>
      <c r="B12" s="37">
        <f>SUM(B5:B11)</f>
        <v>4571</v>
      </c>
      <c r="C12" s="31">
        <v>796</v>
      </c>
      <c r="D12" s="30">
        <f>SUM(D5:D11)</f>
        <v>582</v>
      </c>
      <c r="E12" s="32">
        <f t="shared" si="1"/>
        <v>0.731155778894472</v>
      </c>
      <c r="F12" s="36">
        <f>SUM(F5:F11)</f>
        <v>4204</v>
      </c>
      <c r="G12" s="38">
        <f>F12-3834</f>
        <v>370</v>
      </c>
      <c r="H12" s="39">
        <v>4332</v>
      </c>
      <c r="I12" s="51">
        <v>382.97</v>
      </c>
      <c r="J12" s="44">
        <f t="shared" si="0"/>
        <v>10.977361151004</v>
      </c>
      <c r="K12" s="36">
        <f>SUM(K5:K11)</f>
        <v>10</v>
      </c>
      <c r="L12" s="47"/>
      <c r="M12" s="52"/>
    </row>
    <row r="13" s="23" customFormat="1" ht="40" customHeight="1" spans="1:13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7"/>
      <c r="M13" s="52"/>
    </row>
    <row r="14" spans="11:12">
      <c r="K14" s="53"/>
      <c r="L14" s="41"/>
    </row>
    <row r="15" spans="11:12">
      <c r="K15" s="41"/>
      <c r="L15" s="41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5.6"/>
  <cols>
    <col min="10" max="10" width="9" style="1"/>
    <col min="13" max="13" width="11.25"/>
  </cols>
  <sheetData>
    <row r="1" ht="30.6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2015-05-28T08:34:00Z</dcterms:created>
  <cp:lastPrinted>2021-08-11T01:49:00Z</cp:lastPrinted>
  <dcterms:modified xsi:type="dcterms:W3CDTF">2024-10-15T02:19:07Z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AB38EC7CAD0A4AFFA079AA22176C06A3_13</vt:lpwstr>
  </property>
</Properties>
</file>