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<sst xmlns="http://schemas.openxmlformats.org/spreadsheetml/2006/main" count="44" uniqueCount="42">
  <si>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枣庄市2024年1-12月各区（市）知识产权主要统计数据情况表</t>
  </si>
  <si>
    <t>区（市）</t>
  </si>
  <si>
    <t>专利授权量</t>
  </si>
  <si>
    <t>有效发明专利</t>
  </si>
  <si>
    <t>PCT
国际专利</t>
  </si>
  <si>
    <t>专利质押登记（件）</t>
  </si>
  <si>
    <t>行政区域商标统计（三季度）</t>
  </si>
  <si>
    <t>商标业务枣庄受理窗口受理量统计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</si>
  <si>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</si>
  <si>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</si>
  <si>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</si>
  <si>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</si>
  <si>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</si>
  <si>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</si>
  <si>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</si>
  <si>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</si>
  <si>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2024年全市累计总量（件）</t>
  </si>
  <si>
    <t>2023年全市累计数量（件）</t>
  </si>
  <si>
    <t>济南专利代办处枣庄工作站专利质押登记办理量</t>
  </si>
  <si>
    <t>商标
申请</t>
  </si>
  <si>
    <t>注册
件数</t>
  </si>
  <si>
    <t>有效
注册量</t>
  </si>
  <si>
    <t>注册
申请</t>
  </si>
  <si>
    <t>后续</t>
  </si>
  <si>
    <t>申请</t>
  </si>
  <si>
    <t>指导目标（件）</t>
  </si>
  <si>
    <t>授权量 （件）</t>
  </si>
  <si>
    <t>完成目标 （%）</t>
  </si>
  <si>
    <t>登记</t>
  </si>
  <si>
    <t>注销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</si>
  <si>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</si>
  <si>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</si>
  <si>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</si>
  <si>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</si>
  <si>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</si>
  <si>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</si>
  <si>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</si>
  <si>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/</t>
  </si>
  <si>
    <t>全市合计</t>
  </si>
  <si>
    <t>2024年1-12月，全省专利授权量281580件，发明专利授权量63822件，全省PCT国际专利申请1729件。
截至2024年12月底，全省发明专利拥有量286321件，每万人口发明专利拥有量达到 28.17 件。</t>
  </si>
  <si>
    <t>说明：申请件数、注册件数指2023.12.16-2024.12.15的商标统计情况，其他指截至2024.12.15的统计情况。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</si>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</sst>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32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C00000"/>
      <name val="宋体"/>
      <charset val="134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b/>
      <sz val="26"/>
      <color indexed="8"/>
      <name val="新宋体"/>
      <charset val="134"/>
    </font>
    <font>
      <sz val="10"/>
      <color theme="1"/>
      <name val="方正黑体_GBK"/>
      <charset val="134"/>
    </font>
    <font>
      <sz val="10"/>
      <name val="方正黑体_GBK"/>
      <charset val="134"/>
    </font>
    <font>
      <sz val="9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0" fontId="0" fillId="0" borderId="0" xfId="0" applyFont="1">
      <alignment vertical="center"/>
    </xf>
    <xf numFmtId="177" fontId="4" fillId="0" borderId="3" xfId="5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5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9" fillId="0" borderId="4" xfId="50" applyFont="1" applyFill="1" applyBorder="1" applyAlignment="1">
      <alignment horizontal="center" vertical="center" wrapText="1"/>
    </xf>
    <xf numFmtId="0" fontId="10" fillId="0" borderId="0" xfId="5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/>
    </xf>
    <xf numFmtId="0" fontId="9" fillId="0" borderId="5" xfId="50" applyFont="1" applyFill="1" applyBorder="1" applyAlignment="1">
      <alignment horizontal="center" vertical="center" wrapText="1"/>
    </xf>
    <xf numFmtId="0" fontId="9" fillId="0" borderId="6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workbookViewId="0">
      <selection activeCell="M17" sqref="M17"/>
    </sheetView>
  </sheetViews>
  <sheetFormatPr defaultColWidth="9" defaultRowHeight="15.6"/>
  <cols>
    <col min="1" max="1" width="8.2" customWidth="1"/>
    <col min="2" max="2" width="7.125" customWidth="1"/>
    <col min="3" max="3" width="7.125" style="6" customWidth="1"/>
    <col min="4" max="5" width="7.125" customWidth="1"/>
    <col min="6" max="6" width="7.125" style="6" customWidth="1"/>
    <col min="7" max="7" width="7.125" customWidth="1"/>
    <col min="8" max="10" width="7.125" style="6" customWidth="1"/>
    <col min="11" max="12" width="7.125" customWidth="1"/>
    <col min="13" max="13" width="7.125" style="7" customWidth="1"/>
    <col min="14" max="14" width="7.125" customWidth="1"/>
    <col min="15" max="15" width="7.5" customWidth="1"/>
    <col min="16" max="21" width="7.375" customWidth="1"/>
  </cols>
  <sheetData>
    <row r="1" s="1" customFormat="1" ht="50.1" customHeight="1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33"/>
    </row>
    <row r="2" s="2" customFormat="1" ht="47" customHeight="1" spans="1:21">
      <c r="A2" s="10" t="s">
        <v>1</v>
      </c>
      <c r="B2" s="11" t="s">
        <v>2</v>
      </c>
      <c r="C2" s="11"/>
      <c r="D2" s="11"/>
      <c r="E2" s="11"/>
      <c r="F2" s="11" t="s">
        <v>3</v>
      </c>
      <c r="G2" s="11"/>
      <c r="H2" s="11"/>
      <c r="I2" s="11"/>
      <c r="J2" s="11"/>
      <c r="K2" s="19" t="s">
        <v>4</v>
      </c>
      <c r="L2" s="20" t="s">
        <v>5</v>
      </c>
      <c r="M2" s="27"/>
      <c r="N2" s="27"/>
      <c r="O2" s="28"/>
      <c r="P2" s="20" t="s">
        <v>6</v>
      </c>
      <c r="Q2" s="27"/>
      <c r="R2" s="28"/>
      <c r="S2" s="20" t="s">
        <v>7</v>
      </c>
      <c r="T2" s="27"/>
      <c r="U2" s="28"/>
    </row>
    <row r="3" s="2" customFormat="1" ht="46" customHeight="1" spans="1:21">
      <c r="A3" s="10"/>
      <c r="B3" s="11" t="s">
        <v>8</v>
      </c>
      <c r="C3" s="11" t="s">
        <v>9</v>
      </c>
      <c r="D3" s="11"/>
      <c r="E3" s="11"/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9" t="s">
        <v>15</v>
      </c>
      <c r="L3" s="21" t="s">
        <v>16</v>
      </c>
      <c r="M3" s="21" t="s">
        <v>17</v>
      </c>
      <c r="N3" s="20" t="s">
        <v>18</v>
      </c>
      <c r="O3" s="28"/>
      <c r="P3" s="21" t="s">
        <v>19</v>
      </c>
      <c r="Q3" s="21" t="s">
        <v>20</v>
      </c>
      <c r="R3" s="21" t="s">
        <v>21</v>
      </c>
      <c r="S3" s="21" t="s">
        <v>22</v>
      </c>
      <c r="T3" s="21" t="s">
        <v>23</v>
      </c>
      <c r="U3" s="21" t="s">
        <v>24</v>
      </c>
    </row>
    <row r="4" s="2" customFormat="1" ht="46" customHeight="1" spans="1:21">
      <c r="A4" s="10"/>
      <c r="B4" s="11"/>
      <c r="C4" s="11" t="s">
        <v>25</v>
      </c>
      <c r="D4" s="11" t="s">
        <v>26</v>
      </c>
      <c r="E4" s="11" t="s">
        <v>27</v>
      </c>
      <c r="F4" s="11"/>
      <c r="G4" s="11"/>
      <c r="H4" s="11"/>
      <c r="I4" s="11"/>
      <c r="J4" s="11"/>
      <c r="K4" s="19"/>
      <c r="L4" s="21"/>
      <c r="M4" s="21"/>
      <c r="N4" s="21" t="s">
        <v>28</v>
      </c>
      <c r="O4" s="21" t="s">
        <v>29</v>
      </c>
      <c r="P4" s="21"/>
      <c r="Q4" s="21"/>
      <c r="R4" s="21"/>
      <c r="S4" s="21"/>
      <c r="T4" s="21"/>
      <c r="U4" s="21"/>
    </row>
    <row r="5" s="3" customFormat="1" ht="28" customHeight="1" spans="1:21">
      <c r="A5" s="12" t="s">
        <v>30</v>
      </c>
      <c r="B5" s="12">
        <v>2537</v>
      </c>
      <c r="C5" s="13">
        <v>249</v>
      </c>
      <c r="D5" s="12">
        <v>293</v>
      </c>
      <c r="E5" s="16">
        <f t="shared" ref="E5:E12" si="0">D5/C5</f>
        <v>1.17670682730924</v>
      </c>
      <c r="F5" s="17">
        <v>1151</v>
      </c>
      <c r="G5" s="12">
        <f>F5-935</f>
        <v>216</v>
      </c>
      <c r="H5" s="13">
        <v>1057</v>
      </c>
      <c r="I5" s="22">
        <v>155.32</v>
      </c>
      <c r="J5" s="22">
        <f t="shared" ref="J5:J12" si="1">F5/I5</f>
        <v>7.41050733968581</v>
      </c>
      <c r="K5" s="17">
        <v>10</v>
      </c>
      <c r="L5" s="23">
        <v>77</v>
      </c>
      <c r="M5" s="29">
        <v>100</v>
      </c>
      <c r="N5" s="23">
        <v>29</v>
      </c>
      <c r="O5" s="23">
        <v>25</v>
      </c>
      <c r="P5" s="13">
        <v>5453</v>
      </c>
      <c r="Q5" s="13">
        <v>3485</v>
      </c>
      <c r="R5" s="13">
        <v>28471</v>
      </c>
      <c r="S5" s="23">
        <v>3</v>
      </c>
      <c r="T5" s="23">
        <v>6</v>
      </c>
      <c r="U5" s="23">
        <v>9</v>
      </c>
    </row>
    <row r="6" s="4" customFormat="1" ht="24.75" customHeight="1" spans="1:21">
      <c r="A6" s="12" t="s">
        <v>31</v>
      </c>
      <c r="B6" s="12">
        <v>848</v>
      </c>
      <c r="C6" s="13">
        <v>92</v>
      </c>
      <c r="D6" s="12">
        <v>101</v>
      </c>
      <c r="E6" s="16">
        <f t="shared" si="0"/>
        <v>1.09782608695652</v>
      </c>
      <c r="F6" s="17">
        <v>752</v>
      </c>
      <c r="G6" s="18">
        <f>F6-673</f>
        <v>79</v>
      </c>
      <c r="H6" s="13">
        <v>760</v>
      </c>
      <c r="I6" s="22">
        <v>49.22</v>
      </c>
      <c r="J6" s="22">
        <f t="shared" si="1"/>
        <v>15.2783421373425</v>
      </c>
      <c r="K6" s="17">
        <v>0</v>
      </c>
      <c r="L6" s="23">
        <v>5</v>
      </c>
      <c r="M6" s="29">
        <v>9</v>
      </c>
      <c r="N6" s="23">
        <v>1</v>
      </c>
      <c r="O6" s="23">
        <v>4</v>
      </c>
      <c r="P6" s="13">
        <v>1672</v>
      </c>
      <c r="Q6" s="13">
        <v>929</v>
      </c>
      <c r="R6" s="13">
        <v>6405</v>
      </c>
      <c r="S6" s="23">
        <v>5</v>
      </c>
      <c r="T6" s="23">
        <v>1</v>
      </c>
      <c r="U6" s="23">
        <v>6</v>
      </c>
    </row>
    <row r="7" s="3" customFormat="1" ht="24.75" customHeight="1" spans="1:21">
      <c r="A7" s="12" t="s">
        <v>32</v>
      </c>
      <c r="B7" s="12">
        <v>1080</v>
      </c>
      <c r="C7" s="13">
        <v>149</v>
      </c>
      <c r="D7" s="12">
        <v>124</v>
      </c>
      <c r="E7" s="16">
        <f t="shared" si="0"/>
        <v>0.832214765100671</v>
      </c>
      <c r="F7" s="17">
        <v>661</v>
      </c>
      <c r="G7" s="12">
        <v>35</v>
      </c>
      <c r="H7" s="13">
        <v>707</v>
      </c>
      <c r="I7" s="22">
        <v>61.3</v>
      </c>
      <c r="J7" s="22">
        <f t="shared" si="1"/>
        <v>10.7830342577488</v>
      </c>
      <c r="K7" s="17">
        <v>5</v>
      </c>
      <c r="L7" s="23">
        <v>4</v>
      </c>
      <c r="M7" s="29">
        <v>10</v>
      </c>
      <c r="N7" s="23">
        <v>1</v>
      </c>
      <c r="O7" s="23">
        <v>0</v>
      </c>
      <c r="P7" s="13">
        <v>2130</v>
      </c>
      <c r="Q7" s="13">
        <v>1380</v>
      </c>
      <c r="R7" s="13">
        <v>14470</v>
      </c>
      <c r="S7" s="23">
        <v>16</v>
      </c>
      <c r="T7" s="23">
        <v>8</v>
      </c>
      <c r="U7" s="23">
        <v>24</v>
      </c>
    </row>
    <row r="8" s="3" customFormat="1" ht="24.75" customHeight="1" spans="1:21">
      <c r="A8" s="12" t="s">
        <v>33</v>
      </c>
      <c r="B8" s="12">
        <v>591</v>
      </c>
      <c r="C8" s="13">
        <v>60</v>
      </c>
      <c r="D8" s="12">
        <v>46</v>
      </c>
      <c r="E8" s="16">
        <f t="shared" si="0"/>
        <v>0.766666666666667</v>
      </c>
      <c r="F8" s="17">
        <v>226</v>
      </c>
      <c r="G8" s="12">
        <f>F8-196</f>
        <v>30</v>
      </c>
      <c r="H8" s="13">
        <v>221</v>
      </c>
      <c r="I8" s="22">
        <v>39.98</v>
      </c>
      <c r="J8" s="22">
        <f t="shared" si="1"/>
        <v>5.6528264132066</v>
      </c>
      <c r="K8" s="17">
        <v>0</v>
      </c>
      <c r="L8" s="23">
        <v>17</v>
      </c>
      <c r="M8" s="29">
        <v>17</v>
      </c>
      <c r="N8" s="23">
        <v>17</v>
      </c>
      <c r="O8" s="23">
        <v>9</v>
      </c>
      <c r="P8" s="13">
        <v>814</v>
      </c>
      <c r="Q8" s="13">
        <v>617</v>
      </c>
      <c r="R8" s="13">
        <v>6853</v>
      </c>
      <c r="S8" s="23">
        <v>5</v>
      </c>
      <c r="T8" s="23">
        <v>6</v>
      </c>
      <c r="U8" s="23">
        <v>11</v>
      </c>
    </row>
    <row r="9" s="3" customFormat="1" ht="25" customHeight="1" spans="1:21">
      <c r="A9" s="12" t="s">
        <v>34</v>
      </c>
      <c r="B9" s="12">
        <v>437</v>
      </c>
      <c r="C9" s="13">
        <v>57</v>
      </c>
      <c r="D9" s="12">
        <v>60</v>
      </c>
      <c r="E9" s="16">
        <f t="shared" si="0"/>
        <v>1.05263157894737</v>
      </c>
      <c r="F9" s="17">
        <v>419</v>
      </c>
      <c r="G9" s="12">
        <f>F9-383</f>
        <v>36</v>
      </c>
      <c r="H9" s="13">
        <v>433</v>
      </c>
      <c r="I9" s="22">
        <v>36.25</v>
      </c>
      <c r="J9" s="22">
        <f t="shared" si="1"/>
        <v>11.5586206896552</v>
      </c>
      <c r="K9" s="17">
        <v>0</v>
      </c>
      <c r="L9" s="23">
        <v>20</v>
      </c>
      <c r="M9" s="29">
        <v>17</v>
      </c>
      <c r="N9" s="23">
        <v>4</v>
      </c>
      <c r="O9" s="23">
        <v>0</v>
      </c>
      <c r="P9" s="13">
        <v>1666</v>
      </c>
      <c r="Q9" s="13">
        <v>1318</v>
      </c>
      <c r="R9" s="13">
        <v>8803</v>
      </c>
      <c r="S9" s="23">
        <v>0</v>
      </c>
      <c r="T9" s="23">
        <v>2</v>
      </c>
      <c r="U9" s="23">
        <v>2</v>
      </c>
    </row>
    <row r="10" s="3" customFormat="1" ht="26" customHeight="1" spans="1:21">
      <c r="A10" s="12" t="s">
        <v>35</v>
      </c>
      <c r="B10" s="12">
        <v>526</v>
      </c>
      <c r="C10" s="13">
        <v>50</v>
      </c>
      <c r="D10" s="12">
        <v>58</v>
      </c>
      <c r="E10" s="16">
        <f t="shared" si="0"/>
        <v>1.16</v>
      </c>
      <c r="F10" s="17">
        <v>428</v>
      </c>
      <c r="G10" s="12">
        <f>F10-385</f>
        <v>43</v>
      </c>
      <c r="H10" s="13">
        <v>435</v>
      </c>
      <c r="I10" s="22">
        <v>30.69</v>
      </c>
      <c r="J10" s="22">
        <f t="shared" si="1"/>
        <v>13.9459107201043</v>
      </c>
      <c r="K10" s="17">
        <v>0</v>
      </c>
      <c r="L10" s="23">
        <v>4</v>
      </c>
      <c r="M10" s="29">
        <v>11</v>
      </c>
      <c r="N10" s="23">
        <v>3</v>
      </c>
      <c r="O10" s="23">
        <v>3</v>
      </c>
      <c r="P10" s="13">
        <v>692</v>
      </c>
      <c r="Q10" s="13">
        <v>403</v>
      </c>
      <c r="R10" s="13">
        <v>5648</v>
      </c>
      <c r="S10" s="23">
        <v>6</v>
      </c>
      <c r="T10" s="23">
        <v>1</v>
      </c>
      <c r="U10" s="23">
        <v>7</v>
      </c>
    </row>
    <row r="11" s="4" customFormat="1" ht="26" customHeight="1" spans="1:21">
      <c r="A11" s="12" t="s">
        <v>36</v>
      </c>
      <c r="B11" s="12">
        <v>641</v>
      </c>
      <c r="C11" s="13">
        <v>139</v>
      </c>
      <c r="D11" s="12">
        <v>135</v>
      </c>
      <c r="E11" s="16">
        <f t="shared" si="0"/>
        <v>0.971223021582734</v>
      </c>
      <c r="F11" s="17">
        <v>732</v>
      </c>
      <c r="G11" s="18">
        <f>F11-636</f>
        <v>96</v>
      </c>
      <c r="H11" s="13">
        <v>719</v>
      </c>
      <c r="I11" s="22">
        <v>10.8</v>
      </c>
      <c r="J11" s="22">
        <f t="shared" si="1"/>
        <v>67.7777777777778</v>
      </c>
      <c r="K11" s="17">
        <v>3</v>
      </c>
      <c r="L11" s="23">
        <v>16</v>
      </c>
      <c r="M11" s="29">
        <v>11</v>
      </c>
      <c r="N11" s="23">
        <v>11</v>
      </c>
      <c r="O11" s="23">
        <v>3</v>
      </c>
      <c r="P11" s="17" t="s">
        <v>37</v>
      </c>
      <c r="Q11" s="17" t="s">
        <v>37</v>
      </c>
      <c r="R11" s="17" t="s">
        <v>37</v>
      </c>
      <c r="S11" s="23">
        <v>1</v>
      </c>
      <c r="T11" s="23">
        <v>0</v>
      </c>
      <c r="U11" s="23">
        <v>1</v>
      </c>
    </row>
    <row r="12" s="3" customFormat="1" ht="29" customHeight="1" spans="1:21">
      <c r="A12" s="12" t="s">
        <v>38</v>
      </c>
      <c r="B12" s="14">
        <f>B5+B6+B7+B8+B9+B10+B11</f>
        <v>6660</v>
      </c>
      <c r="C12" s="13">
        <f>SUM(C5:C11)</f>
        <v>796</v>
      </c>
      <c r="D12" s="12">
        <f>D5+D6+D7+D8+D9+D10+D11</f>
        <v>817</v>
      </c>
      <c r="E12" s="16">
        <f t="shared" si="0"/>
        <v>1.02638190954774</v>
      </c>
      <c r="F12" s="12">
        <f>SUM(F5:F11)</f>
        <v>4369</v>
      </c>
      <c r="G12" s="12">
        <f>F12-3834</f>
        <v>535</v>
      </c>
      <c r="H12" s="13">
        <v>4332</v>
      </c>
      <c r="I12" s="22">
        <v>382.97</v>
      </c>
      <c r="J12" s="22">
        <f t="shared" si="1"/>
        <v>11.4082042979868</v>
      </c>
      <c r="K12" s="12">
        <f>SUM(K5:K11)</f>
        <v>18</v>
      </c>
      <c r="L12" s="23">
        <f>SUM(L5:L11)</f>
        <v>143</v>
      </c>
      <c r="M12" s="29">
        <f>SUM(M5:M11)</f>
        <v>175</v>
      </c>
      <c r="N12" s="23">
        <f>SUM(N5:N11)</f>
        <v>66</v>
      </c>
      <c r="O12" s="23">
        <f>SUM(O5:O11)</f>
        <v>44</v>
      </c>
      <c r="P12" s="17">
        <v>13567</v>
      </c>
      <c r="Q12" s="17">
        <v>8969</v>
      </c>
      <c r="R12" s="17">
        <v>75991</v>
      </c>
      <c r="S12" s="23">
        <f>SUM(S5:S11)</f>
        <v>36</v>
      </c>
      <c r="T12" s="23">
        <f>SUM(T5:T11)</f>
        <v>24</v>
      </c>
      <c r="U12" s="23">
        <f>SUM(U5:U11)</f>
        <v>60</v>
      </c>
    </row>
    <row r="13" s="5" customFormat="1" ht="54" customHeight="1" spans="1:21">
      <c r="A13" s="12" t="s">
        <v>39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24"/>
      <c r="M13" s="30"/>
      <c r="N13" s="30"/>
      <c r="O13" s="31"/>
      <c r="P13" s="32" t="s">
        <v>40</v>
      </c>
      <c r="Q13" s="32"/>
      <c r="R13" s="32"/>
      <c r="S13" s="24"/>
      <c r="T13" s="30"/>
      <c r="U13" s="31"/>
    </row>
    <row r="14" spans="11:12">
      <c r="K14" s="25"/>
      <c r="L14" s="26"/>
    </row>
    <row r="15" spans="11:12">
      <c r="K15" s="26"/>
      <c r="L15" s="26"/>
    </row>
    <row r="18" spans="4:4">
      <c r="D18" s="15" t="s">
        <v>41</v>
      </c>
    </row>
  </sheetData>
  <mergeCells count="28">
    <mergeCell ref="A1:U1"/>
    <mergeCell ref="B2:E2"/>
    <mergeCell ref="F2:J2"/>
    <mergeCell ref="L2:O2"/>
    <mergeCell ref="P2:R2"/>
    <mergeCell ref="S2:U2"/>
    <mergeCell ref="C3:E3"/>
    <mergeCell ref="N3:O3"/>
    <mergeCell ref="A13:K13"/>
    <mergeCell ref="L13:O13"/>
    <mergeCell ref="P13:R13"/>
    <mergeCell ref="S13:U13"/>
    <mergeCell ref="A2:A4"/>
    <mergeCell ref="B3:B4"/>
    <mergeCell ref="F3:F4"/>
    <mergeCell ref="G3:G4"/>
    <mergeCell ref="H3:H4"/>
    <mergeCell ref="I3:I4"/>
    <mergeCell ref="J3:J4"/>
    <mergeCell ref="K3:K4"/>
    <mergeCell ref="L3:L4"/>
    <mergeCell ref="M3:M4"/>
    <mergeCell ref="P3:P4"/>
    <mergeCell ref="Q3:Q4"/>
    <mergeCell ref="R3:R4"/>
    <mergeCell ref="S3:S4"/>
    <mergeCell ref="T3:T4"/>
    <mergeCell ref="U3:U4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Model1934</cp:lastModifiedBy>
  <cp:revision>1</cp:revision>
  <dcterms:created xsi:type="dcterms:W3CDTF">2015-05-30T00:34:00Z</dcterms:created>
  <cp:lastPrinted>2021-08-12T17:49:00Z</cp:lastPrinted>
  <dcterms:modified xsi:type="dcterms:W3CDTF">2025-03-25T09:22:05Z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188A153DE94B4A88A507C18B97BBE75D_13</vt:lpwstr>
  </property>
</Properties>
</file>