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<sst xmlns="http://schemas.openxmlformats.org/spreadsheetml/2006/main" count="44" uniqueCount="42">
  <si>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枣庄市2025年1-5月各区（市）知识产权主要统计数据情况表</t>
  </si>
  <si>
    <t>区（市）</t>
  </si>
  <si>
    <t>专利授权量</t>
  </si>
  <si>
    <t>有效发明专利</t>
  </si>
  <si>
    <t>PCT
国际专利</t>
  </si>
  <si>
    <t>专利质押登记（件）</t>
  </si>
  <si>
    <t>行政区域商标统计
（2025年一季度）</t>
  </si>
  <si>
    <t>商标业务枣庄受理窗口受理量统计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</si>
  <si>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</si>
  <si>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</si>
  <si>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</si>
  <si>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</si>
  <si>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</si>
  <si>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</si>
  <si>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</si>
  <si>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</si>
  <si>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2025年1-5月（件）</t>
  </si>
  <si>
    <t>2024年1-5月（件）</t>
  </si>
  <si>
    <t>济南专利代办处枣庄工作站专利质押登记办理量</t>
  </si>
  <si>
    <t>商标
申请</t>
  </si>
  <si>
    <t>注册
件数</t>
  </si>
  <si>
    <t>有效
注册量</t>
  </si>
  <si>
    <t>注册
申请</t>
  </si>
  <si>
    <t>后续申请</t>
  </si>
  <si>
    <t>申请总量</t>
  </si>
  <si>
    <t>指导目标（件）</t>
  </si>
  <si>
    <t>授权量 （件）</t>
  </si>
  <si>
    <t>完成目标 （%）</t>
  </si>
  <si>
    <t>登记</t>
  </si>
  <si>
    <t>注销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</si>
  <si>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</si>
  <si>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</si>
  <si>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</si>
  <si>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</si>
  <si>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</si>
  <si>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</si>
  <si>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</si>
  <si>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/</t>
  </si>
  <si>
    <t>全市合计</t>
  </si>
  <si>
    <t>2025年1-5月，全省专利授权量  88767 件，发明专利授权量  21057 件，全省PCT国际专利申请 624件。
截至2025年5月底，全省发明专利拥有量 302003件，每万人口发明专利拥有量达到 29.83 件。</t>
  </si>
  <si>
    <t>说明：申请件数、注册件数指2024.12.16-2025.3.15的商标统计情况，其他指截至2025.3.15的统计情况。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</si>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</sst>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微软雅黑"/>
      <charset val="134"/>
    </font>
    <font>
      <sz val="10"/>
      <color rgb="FFC00000"/>
      <name val="微软雅黑"/>
      <charset val="134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abSelected="1" topLeftCell="A3" workbookViewId="0">
      <selection activeCell="W9" sqref="W9"/>
    </sheetView>
  </sheetViews>
  <sheetFormatPr defaultColWidth="10" defaultRowHeight="15.6"/>
  <cols>
    <col min="1" max="1" width="9.16666666666667" style="4" customWidth="1"/>
    <col min="2" max="2" width="7.91666666666667" style="4" customWidth="1"/>
    <col min="3" max="3" width="7.91666666666667" style="5" customWidth="1"/>
    <col min="4" max="5" width="7.91666666666667" style="4" customWidth="1"/>
    <col min="6" max="6" width="7.91666666666667" style="5" customWidth="1"/>
    <col min="7" max="7" width="7.91666666666667" style="4" customWidth="1"/>
    <col min="8" max="10" width="7.91666666666667" style="5" customWidth="1"/>
    <col min="11" max="12" width="7.91666666666667" style="4" customWidth="1"/>
    <col min="13" max="13" width="7.91666666666667" style="6" customWidth="1"/>
    <col min="14" max="15" width="7.91666666666667" style="4" customWidth="1"/>
    <col min="16" max="21" width="8.19444444444444" style="4" customWidth="1"/>
    <col min="22" max="16384" width="10" style="4"/>
  </cols>
  <sheetData>
    <row r="2" s="1" customFormat="1" ht="50.1" customHeight="1" spans="1:2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45" customHeight="1" spans="1:21">
      <c r="A3" s="8" t="s">
        <v>1</v>
      </c>
      <c r="B3" s="9" t="s">
        <v>2</v>
      </c>
      <c r="C3" s="9"/>
      <c r="D3" s="9"/>
      <c r="E3" s="9"/>
      <c r="F3" s="9" t="s">
        <v>3</v>
      </c>
      <c r="G3" s="9"/>
      <c r="H3" s="9"/>
      <c r="I3" s="9"/>
      <c r="J3" s="9"/>
      <c r="K3" s="16" t="s">
        <v>4</v>
      </c>
      <c r="L3" s="9" t="s">
        <v>5</v>
      </c>
      <c r="M3" s="9"/>
      <c r="N3" s="9"/>
      <c r="O3" s="9"/>
      <c r="P3" s="9" t="s">
        <v>6</v>
      </c>
      <c r="Q3" s="9"/>
      <c r="R3" s="9"/>
      <c r="S3" s="9" t="s">
        <v>7</v>
      </c>
      <c r="T3" s="9"/>
      <c r="U3" s="9"/>
    </row>
    <row r="4" s="2" customFormat="1" ht="50.1" customHeight="1" spans="1:21">
      <c r="A4" s="8"/>
      <c r="B4" s="9" t="s">
        <v>8</v>
      </c>
      <c r="C4" s="9" t="s">
        <v>9</v>
      </c>
      <c r="D4" s="9"/>
      <c r="E4" s="9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6" t="s">
        <v>15</v>
      </c>
      <c r="L4" s="9" t="s">
        <v>16</v>
      </c>
      <c r="M4" s="9" t="s">
        <v>17</v>
      </c>
      <c r="N4" s="9" t="s">
        <v>18</v>
      </c>
      <c r="O4" s="9"/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</row>
    <row r="5" s="2" customFormat="1" ht="50.1" customHeight="1" spans="1:21">
      <c r="A5" s="8"/>
      <c r="B5" s="9"/>
      <c r="C5" s="9" t="s">
        <v>25</v>
      </c>
      <c r="D5" s="9" t="s">
        <v>26</v>
      </c>
      <c r="E5" s="9" t="s">
        <v>27</v>
      </c>
      <c r="F5" s="9"/>
      <c r="G5" s="9"/>
      <c r="H5" s="9"/>
      <c r="I5" s="9"/>
      <c r="J5" s="9"/>
      <c r="K5" s="16"/>
      <c r="L5" s="9"/>
      <c r="M5" s="9"/>
      <c r="N5" s="9" t="s">
        <v>28</v>
      </c>
      <c r="O5" s="9" t="s">
        <v>29</v>
      </c>
      <c r="P5" s="9"/>
      <c r="Q5" s="9"/>
      <c r="R5" s="9"/>
      <c r="S5" s="9"/>
      <c r="T5" s="9"/>
      <c r="U5" s="9"/>
    </row>
    <row r="6" s="2" customFormat="1" ht="24.95" customHeight="1" spans="1:21">
      <c r="A6" s="10" t="s">
        <v>30</v>
      </c>
      <c r="B6" s="10">
        <v>791</v>
      </c>
      <c r="C6" s="11">
        <v>308</v>
      </c>
      <c r="D6" s="10">
        <v>104</v>
      </c>
      <c r="E6" s="12">
        <f t="shared" ref="E6:E13" si="0">D6/C6</f>
        <v>0.337662337662338</v>
      </c>
      <c r="F6" s="8">
        <v>1235</v>
      </c>
      <c r="G6" s="10">
        <f>F6-1151</f>
        <v>84</v>
      </c>
      <c r="H6" s="11">
        <v>1266</v>
      </c>
      <c r="I6" s="17">
        <v>154.58</v>
      </c>
      <c r="J6" s="17">
        <f t="shared" ref="J6:J13" si="1">F6/I6</f>
        <v>7.98939060680554</v>
      </c>
      <c r="K6" s="8">
        <v>3</v>
      </c>
      <c r="L6" s="18">
        <v>16</v>
      </c>
      <c r="M6" s="18">
        <v>34</v>
      </c>
      <c r="N6" s="18">
        <v>1</v>
      </c>
      <c r="O6" s="18">
        <v>2</v>
      </c>
      <c r="P6" s="19">
        <v>1242</v>
      </c>
      <c r="Q6" s="19">
        <v>980</v>
      </c>
      <c r="R6" s="19">
        <v>29274</v>
      </c>
      <c r="S6" s="18">
        <v>8</v>
      </c>
      <c r="T6" s="18">
        <v>10</v>
      </c>
      <c r="U6" s="18">
        <f t="shared" ref="U6:U12" si="2">SUM(S6:T6)</f>
        <v>18</v>
      </c>
    </row>
    <row r="7" s="3" customFormat="1" ht="24.95" customHeight="1" spans="1:21">
      <c r="A7" s="10" t="s">
        <v>31</v>
      </c>
      <c r="B7" s="10">
        <v>247</v>
      </c>
      <c r="C7" s="11">
        <v>106</v>
      </c>
      <c r="D7" s="10">
        <v>31</v>
      </c>
      <c r="E7" s="12">
        <f t="shared" si="0"/>
        <v>0.292452830188679</v>
      </c>
      <c r="F7" s="8">
        <v>732</v>
      </c>
      <c r="G7" s="13">
        <f>F7-752</f>
        <v>-20</v>
      </c>
      <c r="H7" s="11">
        <v>827</v>
      </c>
      <c r="I7" s="17">
        <v>49.45</v>
      </c>
      <c r="J7" s="17">
        <f t="shared" si="1"/>
        <v>14.8028311425682</v>
      </c>
      <c r="K7" s="8">
        <v>0</v>
      </c>
      <c r="L7" s="18">
        <v>1</v>
      </c>
      <c r="M7" s="18">
        <v>1</v>
      </c>
      <c r="N7" s="18">
        <v>0</v>
      </c>
      <c r="O7" s="18">
        <v>0</v>
      </c>
      <c r="P7" s="19">
        <v>453</v>
      </c>
      <c r="Q7" s="19">
        <v>274</v>
      </c>
      <c r="R7" s="19">
        <v>6659</v>
      </c>
      <c r="S7" s="18">
        <v>1</v>
      </c>
      <c r="T7" s="18">
        <v>5</v>
      </c>
      <c r="U7" s="18">
        <f t="shared" si="2"/>
        <v>6</v>
      </c>
    </row>
    <row r="8" s="2" customFormat="1" ht="24.95" customHeight="1" spans="1:21">
      <c r="A8" s="10" t="s">
        <v>32</v>
      </c>
      <c r="B8" s="10">
        <v>316</v>
      </c>
      <c r="C8" s="11">
        <v>130</v>
      </c>
      <c r="D8" s="10">
        <v>37</v>
      </c>
      <c r="E8" s="12">
        <f t="shared" si="0"/>
        <v>0.284615384615385</v>
      </c>
      <c r="F8" s="8">
        <v>675</v>
      </c>
      <c r="G8" s="10">
        <f>F8-661</f>
        <v>14</v>
      </c>
      <c r="H8" s="11">
        <v>727</v>
      </c>
      <c r="I8" s="17">
        <v>60.48</v>
      </c>
      <c r="J8" s="17">
        <f t="shared" si="1"/>
        <v>11.1607142857143</v>
      </c>
      <c r="K8" s="8">
        <v>1</v>
      </c>
      <c r="L8" s="18">
        <v>2</v>
      </c>
      <c r="M8" s="18">
        <v>3</v>
      </c>
      <c r="N8" s="18">
        <v>1</v>
      </c>
      <c r="O8" s="18">
        <v>1</v>
      </c>
      <c r="P8" s="19">
        <v>551</v>
      </c>
      <c r="Q8" s="19">
        <v>381</v>
      </c>
      <c r="R8" s="19">
        <v>14626</v>
      </c>
      <c r="S8" s="18">
        <v>3</v>
      </c>
      <c r="T8" s="18">
        <v>4</v>
      </c>
      <c r="U8" s="18">
        <f t="shared" si="2"/>
        <v>7</v>
      </c>
    </row>
    <row r="9" s="2" customFormat="1" ht="24.95" customHeight="1" spans="1:21">
      <c r="A9" s="10" t="s">
        <v>33</v>
      </c>
      <c r="B9" s="10">
        <v>128</v>
      </c>
      <c r="C9" s="11">
        <v>48</v>
      </c>
      <c r="D9" s="10">
        <v>7</v>
      </c>
      <c r="E9" s="12">
        <f t="shared" si="0"/>
        <v>0.145833333333333</v>
      </c>
      <c r="F9" s="8">
        <v>218</v>
      </c>
      <c r="G9" s="10">
        <f>F9-226</f>
        <v>-8</v>
      </c>
      <c r="H9" s="11">
        <v>249</v>
      </c>
      <c r="I9" s="17">
        <v>39.47</v>
      </c>
      <c r="J9" s="17">
        <f t="shared" si="1"/>
        <v>5.52318216366861</v>
      </c>
      <c r="K9" s="8">
        <v>0</v>
      </c>
      <c r="L9" s="18">
        <v>5</v>
      </c>
      <c r="M9" s="18">
        <v>8</v>
      </c>
      <c r="N9" s="18">
        <v>5</v>
      </c>
      <c r="O9" s="18">
        <v>6</v>
      </c>
      <c r="P9" s="19">
        <v>171</v>
      </c>
      <c r="Q9" s="19">
        <v>102</v>
      </c>
      <c r="R9" s="19">
        <v>6920</v>
      </c>
      <c r="S9" s="18">
        <v>1</v>
      </c>
      <c r="T9" s="18">
        <v>0</v>
      </c>
      <c r="U9" s="18">
        <f t="shared" si="2"/>
        <v>1</v>
      </c>
    </row>
    <row r="10" s="2" customFormat="1" ht="24.95" customHeight="1" spans="1:21">
      <c r="A10" s="10" t="s">
        <v>34</v>
      </c>
      <c r="B10" s="10">
        <v>134</v>
      </c>
      <c r="C10" s="11">
        <v>61</v>
      </c>
      <c r="D10" s="10">
        <v>22</v>
      </c>
      <c r="E10" s="12">
        <f t="shared" si="0"/>
        <v>0.360655737704918</v>
      </c>
      <c r="F10" s="8">
        <v>413</v>
      </c>
      <c r="G10" s="10">
        <f>F10-419</f>
        <v>-6</v>
      </c>
      <c r="H10" s="11">
        <v>461</v>
      </c>
      <c r="I10" s="17">
        <v>35.04</v>
      </c>
      <c r="J10" s="17">
        <f t="shared" si="1"/>
        <v>11.7865296803653</v>
      </c>
      <c r="K10" s="8">
        <v>0</v>
      </c>
      <c r="L10" s="18">
        <v>8</v>
      </c>
      <c r="M10" s="18">
        <v>9</v>
      </c>
      <c r="N10" s="18">
        <v>1</v>
      </c>
      <c r="O10" s="18">
        <v>0</v>
      </c>
      <c r="P10" s="19">
        <v>474</v>
      </c>
      <c r="Q10" s="19">
        <v>244</v>
      </c>
      <c r="R10" s="19">
        <v>8931</v>
      </c>
      <c r="S10" s="18">
        <v>0</v>
      </c>
      <c r="T10" s="18">
        <v>0</v>
      </c>
      <c r="U10" s="18">
        <f t="shared" si="2"/>
        <v>0</v>
      </c>
    </row>
    <row r="11" s="2" customFormat="1" ht="24.95" customHeight="1" spans="1:21">
      <c r="A11" s="10" t="s">
        <v>35</v>
      </c>
      <c r="B11" s="10">
        <v>152</v>
      </c>
      <c r="C11" s="11">
        <v>61</v>
      </c>
      <c r="D11" s="10">
        <v>7</v>
      </c>
      <c r="E11" s="12">
        <f t="shared" si="0"/>
        <v>0.114754098360656</v>
      </c>
      <c r="F11" s="8">
        <v>419</v>
      </c>
      <c r="G11" s="10">
        <f>F11-428</f>
        <v>-9</v>
      </c>
      <c r="H11" s="11">
        <v>471</v>
      </c>
      <c r="I11" s="17">
        <v>30.46</v>
      </c>
      <c r="J11" s="17">
        <f t="shared" si="1"/>
        <v>13.7557452396586</v>
      </c>
      <c r="K11" s="8">
        <v>0</v>
      </c>
      <c r="L11" s="18">
        <v>5</v>
      </c>
      <c r="M11" s="18">
        <v>1</v>
      </c>
      <c r="N11" s="18">
        <v>2</v>
      </c>
      <c r="O11" s="18">
        <v>1</v>
      </c>
      <c r="P11" s="19">
        <v>123</v>
      </c>
      <c r="Q11" s="19">
        <v>56</v>
      </c>
      <c r="R11" s="19">
        <v>5647</v>
      </c>
      <c r="S11" s="18">
        <v>2</v>
      </c>
      <c r="T11" s="18">
        <v>0</v>
      </c>
      <c r="U11" s="18">
        <f t="shared" si="2"/>
        <v>2</v>
      </c>
    </row>
    <row r="12" s="3" customFormat="1" ht="24.95" customHeight="1" spans="1:21">
      <c r="A12" s="10" t="s">
        <v>36</v>
      </c>
      <c r="B12" s="10">
        <v>227</v>
      </c>
      <c r="C12" s="11">
        <v>142</v>
      </c>
      <c r="D12" s="10">
        <v>28</v>
      </c>
      <c r="E12" s="12">
        <f t="shared" si="0"/>
        <v>0.197183098591549</v>
      </c>
      <c r="F12" s="8">
        <v>745</v>
      </c>
      <c r="G12" s="13">
        <f>F12-732</f>
        <v>13</v>
      </c>
      <c r="H12" s="11">
        <v>805</v>
      </c>
      <c r="I12" s="17">
        <v>11.02</v>
      </c>
      <c r="J12" s="17">
        <f t="shared" si="1"/>
        <v>67.6043557168784</v>
      </c>
      <c r="K12" s="8">
        <v>0</v>
      </c>
      <c r="L12" s="18">
        <v>4</v>
      </c>
      <c r="M12" s="18">
        <v>6</v>
      </c>
      <c r="N12" s="18">
        <v>4</v>
      </c>
      <c r="O12" s="18">
        <v>0</v>
      </c>
      <c r="P12" s="20" t="s">
        <v>37</v>
      </c>
      <c r="Q12" s="20" t="s">
        <v>37</v>
      </c>
      <c r="R12" s="20" t="s">
        <v>37</v>
      </c>
      <c r="S12" s="18">
        <v>0</v>
      </c>
      <c r="T12" s="18">
        <v>0</v>
      </c>
      <c r="U12" s="18">
        <f t="shared" si="2"/>
        <v>0</v>
      </c>
    </row>
    <row r="13" s="2" customFormat="1" ht="24.95" customHeight="1" spans="1:21">
      <c r="A13" s="10" t="s">
        <v>38</v>
      </c>
      <c r="B13" s="14">
        <f t="shared" ref="B13:F13" si="3">B6+B7+B8+B9+B10+B11+B12</f>
        <v>1995</v>
      </c>
      <c r="C13" s="11">
        <f>SUM(C6:C12)</f>
        <v>856</v>
      </c>
      <c r="D13" s="10">
        <f t="shared" si="3"/>
        <v>236</v>
      </c>
      <c r="E13" s="12">
        <f t="shared" si="0"/>
        <v>0.275700934579439</v>
      </c>
      <c r="F13" s="10">
        <f t="shared" si="3"/>
        <v>4437</v>
      </c>
      <c r="G13" s="10">
        <f t="shared" ref="G13:N13" si="4">SUM(G6:G12)</f>
        <v>68</v>
      </c>
      <c r="H13" s="11">
        <v>4806</v>
      </c>
      <c r="I13" s="17">
        <f t="shared" si="4"/>
        <v>380.5</v>
      </c>
      <c r="J13" s="17">
        <f t="shared" si="1"/>
        <v>11.6609724047306</v>
      </c>
      <c r="K13" s="10">
        <f>K6+K7+K8+K9+K10+K11+K12</f>
        <v>4</v>
      </c>
      <c r="L13" s="18">
        <f t="shared" si="4"/>
        <v>41</v>
      </c>
      <c r="M13" s="18">
        <f t="shared" si="4"/>
        <v>62</v>
      </c>
      <c r="N13" s="18">
        <f t="shared" si="4"/>
        <v>14</v>
      </c>
      <c r="O13" s="18">
        <f>O6+O7+O8+O9+O10+O11+O12</f>
        <v>10</v>
      </c>
      <c r="P13" s="20">
        <v>3234</v>
      </c>
      <c r="Q13" s="20">
        <v>2200</v>
      </c>
      <c r="R13" s="20">
        <v>77632</v>
      </c>
      <c r="S13" s="18">
        <f t="shared" ref="S13:U13" si="5">SUM(S6:S12)</f>
        <v>15</v>
      </c>
      <c r="T13" s="18">
        <f t="shared" si="5"/>
        <v>19</v>
      </c>
      <c r="U13" s="18">
        <f t="shared" si="5"/>
        <v>34</v>
      </c>
    </row>
    <row r="14" s="2" customFormat="1" ht="60" customHeight="1" spans="1:21">
      <c r="A14" s="10" t="s">
        <v>39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21"/>
      <c r="M14" s="22"/>
      <c r="N14" s="22"/>
      <c r="O14" s="23"/>
      <c r="P14" s="24" t="s">
        <v>40</v>
      </c>
      <c r="Q14" s="24"/>
      <c r="R14" s="24"/>
      <c r="S14" s="21"/>
      <c r="T14" s="22"/>
      <c r="U14" s="23"/>
    </row>
    <row r="15" s="4" customFormat="1" spans="3:13">
      <c r="C15" s="5"/>
      <c r="F15" s="5"/>
      <c r="H15" s="5"/>
      <c r="I15" s="5"/>
      <c r="J15" s="5"/>
      <c r="K15" s="25"/>
      <c r="L15" s="1"/>
      <c r="M15" s="6"/>
    </row>
    <row r="16" s="4" customFormat="1" spans="3:13">
      <c r="C16" s="5"/>
      <c r="F16" s="5"/>
      <c r="H16" s="5"/>
      <c r="I16" s="5"/>
      <c r="J16" s="5"/>
      <c r="K16" s="1"/>
      <c r="L16" s="1"/>
      <c r="M16" s="6"/>
    </row>
    <row r="19" s="4" customFormat="1" spans="3:13">
      <c r="C19" s="5"/>
      <c r="D19" s="1" t="s">
        <v>41</v>
      </c>
      <c r="E19" s="1"/>
      <c r="F19" s="15"/>
      <c r="G19" s="1"/>
      <c r="H19" s="15"/>
      <c r="I19" s="15"/>
      <c r="J19" s="15"/>
      <c r="K19" s="1"/>
      <c r="M19" s="6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WPS_1701309698</cp:lastModifiedBy>
  <dcterms:created xsi:type="dcterms:W3CDTF">2023-05-12T19:15:00Z</dcterms:created>
  <dcterms:modified xsi:type="dcterms:W3CDTF">2025-06-24T07:50:12Z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D857F9CF95CA44B9AFDDFEA361F2ED38_12</vt:lpwstr>
  </property>
</Properties>
</file>